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ACTIVE CLIENTS\~UA-Revenue Study-FY2011\~EACH STATE-ASSIGNED\CA\ANALYSIS-FY2011\~FOR_0930 DELIVERABLE_ANALYSIS\"/>
    </mc:Choice>
  </mc:AlternateContent>
  <bookViews>
    <workbookView xWindow="0" yWindow="0" windowWidth="38400" windowHeight="18465" activeTab="1"/>
  </bookViews>
  <sheets>
    <sheet name="INSTRUCTIONS" sheetId="12" r:id="rId1"/>
    <sheet name="FIG1" sheetId="65" r:id="rId2"/>
    <sheet name="FIG2" sheetId="66" r:id="rId3"/>
    <sheet name="FIG3" sheetId="11" r:id="rId4"/>
    <sheet name="FIG4" sheetId="84" r:id="rId5"/>
    <sheet name="FIG5" sheetId="69" r:id="rId6"/>
    <sheet name="FIG6" sheetId="70" r:id="rId7"/>
    <sheet name="FIG7" sheetId="71" r:id="rId8"/>
    <sheet name="FIG8" sheetId="72" r:id="rId9"/>
    <sheet name="FIG9" sheetId="83" r:id="rId10"/>
    <sheet name="FIG10" sheetId="74" r:id="rId11"/>
    <sheet name="FIG11" sheetId="75" r:id="rId12"/>
    <sheet name="FIG12" sheetId="82" r:id="rId13"/>
    <sheet name="CONVERSIONS-CONV" sheetId="89" r:id="rId14"/>
    <sheet name="END" sheetId="24" r:id="rId15"/>
  </sheets>
  <definedNames>
    <definedName name="ENROLLMENT">#REF!</definedName>
    <definedName name="_xlnm.Print_Area" localSheetId="13">'CONVERSIONS-CONV'!$C$4:$L$11</definedName>
    <definedName name="_xlnm.Print_Area" localSheetId="1">'FIG1'!$M$2:$V$57</definedName>
    <definedName name="_xlnm.Print_Area" localSheetId="10">'FIG10'!$C$5:$H$10</definedName>
    <definedName name="_xlnm.Print_Area" localSheetId="11">'FIG11'!$C$6:$M$11,'FIG11'!$P$2:$AA$54</definedName>
    <definedName name="_xlnm.Print_Area" localSheetId="12">'FIG12'!$C$4:$L$18,'FIG12'!$O$2:$X$47</definedName>
    <definedName name="_xlnm.Print_Area" localSheetId="2">'FIG2'!$M$2:$V$55</definedName>
    <definedName name="_xlnm.Print_Area" localSheetId="3">'FIG3'!$C$4:$L$42</definedName>
    <definedName name="_xlnm.Print_Area" localSheetId="4">'FIG4'!$M$2:$U$59</definedName>
    <definedName name="_xlnm.Print_Area" localSheetId="5">'FIG5'!$M$2:$U$59</definedName>
    <definedName name="_xlnm.Print_Area" localSheetId="6">'FIG6'!$N$2:$U$77</definedName>
    <definedName name="_xlnm.Print_Area" localSheetId="8">'FIG8'!$X$1</definedName>
    <definedName name="_xlnm.Print_Area" localSheetId="9">'FIG9'!$C$5:$K$13</definedName>
    <definedName name="_xlnm.Print_Area" localSheetId="0">INSTRUCTIONS!$A$2:$O$41,INSTRUCTIONS!$R$2:$U$23</definedName>
    <definedName name="REVENUE">#REF!</definedName>
  </definedNames>
  <calcPr calcId="152511"/>
</workbook>
</file>

<file path=xl/calcChain.xml><?xml version="1.0" encoding="utf-8"?>
<calcChain xmlns="http://schemas.openxmlformats.org/spreadsheetml/2006/main">
  <c r="G47" i="11" l="1"/>
  <c r="Y57" i="89" l="1"/>
  <c r="AD23" i="89"/>
  <c r="AD21" i="89"/>
  <c r="Y53" i="89"/>
  <c r="AD23" i="11"/>
  <c r="AD21" i="11"/>
  <c r="W56" i="89"/>
  <c r="W55" i="89"/>
  <c r="W54" i="89"/>
  <c r="W53" i="89"/>
  <c r="W52" i="89"/>
  <c r="Y56" i="89"/>
  <c r="Y55" i="89"/>
  <c r="Y54" i="89"/>
  <c r="Y52" i="89"/>
  <c r="X56" i="89"/>
  <c r="X55" i="89"/>
  <c r="X54" i="89"/>
  <c r="X53" i="89"/>
  <c r="X52" i="89"/>
  <c r="W50" i="89"/>
  <c r="W49" i="89"/>
  <c r="M31" i="89"/>
  <c r="O31" i="89"/>
  <c r="O32" i="89" s="1"/>
  <c r="Q23" i="89"/>
  <c r="R14" i="89" s="1"/>
  <c r="O21" i="89"/>
  <c r="O14" i="89" s="1"/>
  <c r="O36" i="89" s="1"/>
  <c r="U44" i="89"/>
  <c r="Q27" i="89"/>
  <c r="O27" i="89"/>
  <c r="M27" i="89"/>
  <c r="Q6" i="89"/>
  <c r="O6" i="89"/>
  <c r="M6" i="89"/>
  <c r="Q5" i="89"/>
  <c r="O5" i="89"/>
  <c r="M5" i="89"/>
  <c r="U2" i="89"/>
  <c r="O23" i="89"/>
  <c r="P17" i="89" s="1"/>
  <c r="O15" i="89"/>
  <c r="M29" i="89"/>
  <c r="M33" i="89" s="1"/>
  <c r="M32" i="89" s="1"/>
  <c r="O29" i="89"/>
  <c r="O33" i="89" s="1"/>
  <c r="O30" i="89" s="1"/>
  <c r="O18" i="89"/>
  <c r="Q29" i="89"/>
  <c r="Q33" i="89" s="1"/>
  <c r="Q31" i="89"/>
  <c r="O17" i="89"/>
  <c r="M21" i="89"/>
  <c r="M23" i="89"/>
  <c r="N14" i="89" s="1"/>
  <c r="P16" i="89"/>
  <c r="R17" i="89"/>
  <c r="R18" i="89"/>
  <c r="R13" i="89"/>
  <c r="R19" i="89" s="1"/>
  <c r="O13" i="89"/>
  <c r="R15" i="89"/>
  <c r="R16" i="89"/>
  <c r="O16" i="89"/>
  <c r="N16" i="89"/>
  <c r="Q21" i="89"/>
  <c r="M14" i="89"/>
  <c r="M17" i="89"/>
  <c r="M15" i="89"/>
  <c r="M13" i="89"/>
  <c r="M19" i="89" s="1"/>
  <c r="M18" i="89"/>
  <c r="M16" i="89"/>
  <c r="M38" i="89" s="1"/>
  <c r="Q17" i="89"/>
  <c r="Q18" i="89"/>
  <c r="Q40" i="89" s="1"/>
  <c r="Q16" i="89"/>
  <c r="Q14" i="89"/>
  <c r="Q36" i="89" s="1"/>
  <c r="Q15" i="89"/>
  <c r="Q13" i="89"/>
  <c r="O24" i="89"/>
  <c r="Q22" i="89"/>
  <c r="Q24" i="89"/>
  <c r="Q19" i="89"/>
  <c r="R8" i="89" s="1"/>
  <c r="O19" i="89"/>
  <c r="O39" i="89"/>
  <c r="O35" i="89"/>
  <c r="O38" i="89"/>
  <c r="Q39" i="89"/>
  <c r="Q35" i="89"/>
  <c r="Q38" i="89"/>
  <c r="O40" i="89"/>
  <c r="P8" i="89"/>
  <c r="O37" i="89"/>
  <c r="Q37" i="89"/>
  <c r="AD55" i="83"/>
  <c r="AD54" i="83"/>
  <c r="AD53" i="83"/>
  <c r="AD52" i="83"/>
  <c r="AD51" i="83"/>
  <c r="AD50" i="83"/>
  <c r="AD49" i="83"/>
  <c r="AD48" i="83"/>
  <c r="AD47" i="83"/>
  <c r="AD46" i="83"/>
  <c r="W44" i="71"/>
  <c r="W45" i="71"/>
  <c r="W46" i="71"/>
  <c r="W47" i="71"/>
  <c r="W48" i="71"/>
  <c r="W49" i="71"/>
  <c r="W50" i="71"/>
  <c r="W51" i="71"/>
  <c r="W52" i="71"/>
  <c r="W53" i="71"/>
  <c r="M2" i="69"/>
  <c r="M2" i="84"/>
  <c r="P27" i="82"/>
  <c r="O2" i="82"/>
  <c r="U63" i="83"/>
  <c r="W53" i="72"/>
  <c r="W52" i="72"/>
  <c r="W51" i="72"/>
  <c r="W50" i="72"/>
  <c r="W49" i="72"/>
  <c r="W48" i="72"/>
  <c r="W47" i="72"/>
  <c r="W46" i="72"/>
  <c r="W45" i="72"/>
  <c r="W44" i="72"/>
  <c r="N36" i="72"/>
  <c r="O53" i="71"/>
  <c r="O52" i="71"/>
  <c r="O51" i="71"/>
  <c r="O50" i="71"/>
  <c r="O49" i="71"/>
  <c r="O48" i="71"/>
  <c r="O47" i="71"/>
  <c r="O46" i="71"/>
  <c r="O45" i="71"/>
  <c r="O44" i="71"/>
  <c r="O39" i="71"/>
  <c r="N2" i="71"/>
  <c r="W53" i="70"/>
  <c r="W52" i="70"/>
  <c r="W51" i="70"/>
  <c r="W50" i="70"/>
  <c r="W49" i="70"/>
  <c r="W48" i="70"/>
  <c r="W47" i="70"/>
  <c r="W46" i="70"/>
  <c r="W45" i="70"/>
  <c r="W44" i="70"/>
  <c r="Q39" i="75"/>
  <c r="P36" i="75"/>
  <c r="O39" i="70"/>
  <c r="S62" i="83"/>
  <c r="N40" i="74"/>
  <c r="C5" i="74"/>
  <c r="M36" i="84"/>
  <c r="C6" i="75"/>
  <c r="C4" i="82"/>
  <c r="M36" i="69"/>
  <c r="N36" i="71"/>
  <c r="N2" i="72"/>
  <c r="P2" i="75"/>
  <c r="O23" i="82"/>
  <c r="G13" i="74"/>
  <c r="F13" i="74"/>
  <c r="G12" i="74"/>
  <c r="F12" i="74"/>
  <c r="G11" i="74"/>
  <c r="F11" i="74"/>
  <c r="Q6" i="11"/>
  <c r="Q5" i="11"/>
  <c r="O6" i="11"/>
  <c r="O5" i="11"/>
  <c r="M6" i="11"/>
  <c r="M5" i="11"/>
  <c r="M36" i="74"/>
  <c r="M2" i="74"/>
  <c r="C18" i="83"/>
  <c r="S74" i="83"/>
  <c r="C16" i="83"/>
  <c r="C14" i="83"/>
  <c r="R36" i="83"/>
  <c r="R2" i="83"/>
  <c r="S77" i="83"/>
  <c r="S76" i="83"/>
  <c r="S75" i="83"/>
  <c r="S73" i="83"/>
  <c r="S72" i="83"/>
  <c r="S71" i="83"/>
  <c r="S70" i="83"/>
  <c r="S69" i="83"/>
  <c r="S68" i="83"/>
  <c r="O53" i="70"/>
  <c r="O52" i="70"/>
  <c r="O51" i="70"/>
  <c r="O50" i="70"/>
  <c r="O49" i="70"/>
  <c r="O48" i="70"/>
  <c r="O47" i="70"/>
  <c r="O46" i="70"/>
  <c r="O45" i="70"/>
  <c r="O44" i="70"/>
  <c r="S67" i="83"/>
  <c r="S66" i="83"/>
  <c r="N36" i="70"/>
  <c r="N2" i="70"/>
  <c r="U44" i="11"/>
  <c r="U2" i="11"/>
  <c r="M36" i="66"/>
  <c r="C15" i="83"/>
  <c r="C17" i="83"/>
  <c r="C19" i="83"/>
  <c r="M2" i="66"/>
  <c r="O72" i="70"/>
  <c r="O71" i="70"/>
  <c r="O70" i="70"/>
  <c r="O69" i="70"/>
  <c r="O68" i="70"/>
  <c r="O67" i="70"/>
  <c r="L6" i="82"/>
  <c r="C8" i="74"/>
  <c r="C13" i="74"/>
  <c r="C12" i="74"/>
  <c r="C11" i="74"/>
  <c r="C10" i="74"/>
  <c r="C9" i="74"/>
  <c r="Q27" i="11"/>
  <c r="O27" i="11"/>
  <c r="M27" i="11"/>
  <c r="Q23" i="11"/>
  <c r="R17" i="11" s="1"/>
  <c r="R39" i="11" s="1"/>
  <c r="M23" i="11"/>
  <c r="N16" i="11" s="1"/>
  <c r="M21" i="11"/>
  <c r="M17" i="11" s="1"/>
  <c r="Q31" i="11"/>
  <c r="Q29" i="11"/>
  <c r="O29" i="11"/>
  <c r="M31" i="11"/>
  <c r="M29" i="11"/>
  <c r="R13" i="11"/>
  <c r="R35" i="11" s="1"/>
  <c r="R14" i="11"/>
  <c r="R15" i="11"/>
  <c r="V77" i="83" s="1"/>
  <c r="I19" i="83" s="1"/>
  <c r="R18" i="11"/>
  <c r="U77" i="83"/>
  <c r="H19" i="83"/>
  <c r="R16" i="11"/>
  <c r="O23" i="11"/>
  <c r="P18" i="11" s="1"/>
  <c r="O21" i="11"/>
  <c r="Q21" i="11"/>
  <c r="Q33" i="11"/>
  <c r="Q32" i="11" s="1"/>
  <c r="O31" i="11"/>
  <c r="O32" i="11" s="1"/>
  <c r="O33" i="11"/>
  <c r="O30" i="11" s="1"/>
  <c r="T77" i="83"/>
  <c r="G19" i="83" s="1"/>
  <c r="W77" i="83"/>
  <c r="J19" i="83" s="1"/>
  <c r="Q22" i="11"/>
  <c r="Q17" i="11"/>
  <c r="P14" i="11"/>
  <c r="U75" i="83" s="1"/>
  <c r="H17" i="83" s="1"/>
  <c r="O17" i="11"/>
  <c r="U69" i="83"/>
  <c r="R19" i="11"/>
  <c r="X77" i="83" s="1"/>
  <c r="K19" i="83" s="1"/>
  <c r="Q30" i="11"/>
  <c r="Q24" i="11"/>
  <c r="Q18" i="11"/>
  <c r="Q13" i="11"/>
  <c r="O18" i="11"/>
  <c r="O13" i="11"/>
  <c r="V71" i="83"/>
  <c r="V69" i="83"/>
  <c r="Q14" i="11"/>
  <c r="U76" i="83"/>
  <c r="H18" i="83" s="1"/>
  <c r="O14" i="11"/>
  <c r="U74" i="83" s="1"/>
  <c r="H16" i="83" s="1"/>
  <c r="U71" i="83"/>
  <c r="U70" i="83"/>
  <c r="U68" i="83"/>
  <c r="Q15" i="11"/>
  <c r="O15" i="11"/>
  <c r="V74" i="83"/>
  <c r="V70" i="83"/>
  <c r="V68" i="83"/>
  <c r="Q16" i="11"/>
  <c r="W76" i="83" s="1"/>
  <c r="J18" i="83" s="1"/>
  <c r="P16" i="11"/>
  <c r="W75" i="83" s="1"/>
  <c r="J17" i="83" s="1"/>
  <c r="O16" i="11"/>
  <c r="W66" i="83"/>
  <c r="I16" i="83"/>
  <c r="U67" i="83"/>
  <c r="V67" i="83"/>
  <c r="U66" i="83"/>
  <c r="V66" i="83"/>
  <c r="W67" i="83"/>
  <c r="T66" i="83"/>
  <c r="T70" i="83"/>
  <c r="W68" i="83"/>
  <c r="T67" i="83"/>
  <c r="W70" i="83"/>
  <c r="T74" i="83"/>
  <c r="W71" i="83"/>
  <c r="W69" i="83"/>
  <c r="T69" i="83"/>
  <c r="W74" i="83"/>
  <c r="T71" i="83"/>
  <c r="T68" i="83"/>
  <c r="R9" i="11"/>
  <c r="R38" i="11"/>
  <c r="R37" i="11"/>
  <c r="R40" i="11"/>
  <c r="O19" i="11"/>
  <c r="J16" i="83"/>
  <c r="G16" i="83"/>
  <c r="X67" i="83"/>
  <c r="X71" i="83"/>
  <c r="X70" i="83"/>
  <c r="X69" i="83"/>
  <c r="X74" i="83"/>
  <c r="X68" i="83"/>
  <c r="X66" i="83"/>
  <c r="H11" i="74"/>
  <c r="H13" i="74"/>
  <c r="P8" i="11"/>
  <c r="O39" i="11"/>
  <c r="O40" i="11"/>
  <c r="O38" i="11"/>
  <c r="O37" i="11"/>
  <c r="O35" i="11"/>
  <c r="K16" i="83"/>
  <c r="H12" i="74"/>
  <c r="W73" i="83" l="1"/>
  <c r="J15" i="83" s="1"/>
  <c r="M36" i="89"/>
  <c r="M39" i="89"/>
  <c r="M40" i="89"/>
  <c r="N8" i="89"/>
  <c r="M37" i="89"/>
  <c r="R37" i="89"/>
  <c r="Q32" i="89"/>
  <c r="R39" i="89"/>
  <c r="R40" i="89"/>
  <c r="R9" i="89"/>
  <c r="R10" i="89" s="1"/>
  <c r="R38" i="89"/>
  <c r="R36" i="89"/>
  <c r="R36" i="11"/>
  <c r="T76" i="83"/>
  <c r="G18" i="83" s="1"/>
  <c r="V76" i="83"/>
  <c r="I18" i="83" s="1"/>
  <c r="P15" i="11"/>
  <c r="M22" i="11"/>
  <c r="M14" i="11"/>
  <c r="N17" i="11"/>
  <c r="M35" i="89"/>
  <c r="N15" i="89"/>
  <c r="P18" i="89"/>
  <c r="Q19" i="11"/>
  <c r="O24" i="11"/>
  <c r="M33" i="11"/>
  <c r="M32" i="11" s="1"/>
  <c r="M18" i="11"/>
  <c r="N18" i="11"/>
  <c r="O22" i="89"/>
  <c r="N18" i="89"/>
  <c r="N17" i="89"/>
  <c r="P14" i="89"/>
  <c r="O36" i="11"/>
  <c r="N14" i="11"/>
  <c r="M24" i="89"/>
  <c r="M30" i="89"/>
  <c r="M24" i="11"/>
  <c r="O22" i="11"/>
  <c r="M15" i="11"/>
  <c r="N15" i="11"/>
  <c r="M22" i="89"/>
  <c r="Q30" i="89"/>
  <c r="P13" i="89"/>
  <c r="P13" i="11"/>
  <c r="P17" i="11"/>
  <c r="M13" i="11"/>
  <c r="N13" i="11"/>
  <c r="R35" i="89"/>
  <c r="P15" i="89"/>
  <c r="M16" i="11"/>
  <c r="N13" i="89"/>
  <c r="W72" i="83" l="1"/>
  <c r="J14" i="83" s="1"/>
  <c r="U73" i="83"/>
  <c r="H15" i="83" s="1"/>
  <c r="Q42" i="89"/>
  <c r="R11" i="89"/>
  <c r="V75" i="83"/>
  <c r="I17" i="83" s="1"/>
  <c r="Q38" i="11"/>
  <c r="R8" i="11"/>
  <c r="R10" i="11" s="1"/>
  <c r="Q39" i="11"/>
  <c r="X76" i="83"/>
  <c r="K18" i="83" s="1"/>
  <c r="Q40" i="11"/>
  <c r="Q36" i="11"/>
  <c r="N19" i="89"/>
  <c r="Q37" i="11"/>
  <c r="U72" i="83"/>
  <c r="H14" i="83" s="1"/>
  <c r="M37" i="11"/>
  <c r="V72" i="83"/>
  <c r="I14" i="83" s="1"/>
  <c r="M35" i="11"/>
  <c r="T72" i="83"/>
  <c r="G14" i="83" s="1"/>
  <c r="M19" i="11"/>
  <c r="M36" i="11" s="1"/>
  <c r="M30" i="11"/>
  <c r="Q35" i="11"/>
  <c r="P35" i="89"/>
  <c r="P19" i="89"/>
  <c r="T73" i="83"/>
  <c r="G15" i="83" s="1"/>
  <c r="N19" i="11"/>
  <c r="M40" i="11"/>
  <c r="N37" i="11"/>
  <c r="V73" i="83"/>
  <c r="I15" i="83" s="1"/>
  <c r="N39" i="89"/>
  <c r="P19" i="11"/>
  <c r="P37" i="11" s="1"/>
  <c r="T75" i="83"/>
  <c r="G17" i="83" s="1"/>
  <c r="N40" i="11"/>
  <c r="N39" i="11"/>
  <c r="P9" i="89" l="1"/>
  <c r="P10" i="89" s="1"/>
  <c r="P39" i="89"/>
  <c r="P38" i="89"/>
  <c r="N9" i="89"/>
  <c r="N10" i="89" s="1"/>
  <c r="N38" i="89"/>
  <c r="N36" i="89"/>
  <c r="N9" i="11"/>
  <c r="X73" i="83"/>
  <c r="K15" i="83" s="1"/>
  <c r="N38" i="11"/>
  <c r="N37" i="89"/>
  <c r="N36" i="11"/>
  <c r="R11" i="11"/>
  <c r="Q42" i="11"/>
  <c r="N35" i="11"/>
  <c r="X72" i="83"/>
  <c r="K14" i="83" s="1"/>
  <c r="N8" i="11"/>
  <c r="M39" i="11"/>
  <c r="P40" i="89"/>
  <c r="X75" i="83"/>
  <c r="K17" i="83" s="1"/>
  <c r="P9" i="11"/>
  <c r="P10" i="11" s="1"/>
  <c r="P38" i="11"/>
  <c r="P40" i="11"/>
  <c r="P36" i="11"/>
  <c r="N40" i="89"/>
  <c r="P35" i="11"/>
  <c r="P39" i="11"/>
  <c r="P37" i="89"/>
  <c r="N35" i="89"/>
  <c r="P36" i="89"/>
  <c r="M38" i="11"/>
  <c r="N10" i="11" l="1"/>
  <c r="N11" i="89"/>
  <c r="M42" i="89"/>
  <c r="O42" i="11"/>
  <c r="P11" i="11"/>
  <c r="P11" i="89"/>
  <c r="O42" i="89"/>
  <c r="M42" i="11" l="1"/>
  <c r="N11" i="11"/>
</calcChain>
</file>

<file path=xl/sharedStrings.xml><?xml version="1.0" encoding="utf-8"?>
<sst xmlns="http://schemas.openxmlformats.org/spreadsheetml/2006/main" count="896" uniqueCount="321">
  <si>
    <t>Local</t>
  </si>
  <si>
    <t>State</t>
  </si>
  <si>
    <t>Federal</t>
  </si>
  <si>
    <t>Total</t>
  </si>
  <si>
    <t>C</t>
  </si>
  <si>
    <t>Other</t>
  </si>
  <si>
    <t>Indeterminate</t>
  </si>
  <si>
    <t>Statewide</t>
  </si>
  <si>
    <t>FA1</t>
  </si>
  <si>
    <t>FA2</t>
  </si>
  <si>
    <t>FA3</t>
  </si>
  <si>
    <t>FA4</t>
  </si>
  <si>
    <t>FA5</t>
  </si>
  <si>
    <t>N/A</t>
  </si>
  <si>
    <t>State:</t>
  </si>
  <si>
    <t>FY:</t>
  </si>
  <si>
    <t>FY2010-11</t>
  </si>
  <si>
    <t>Charter</t>
  </si>
  <si>
    <t>District</t>
  </si>
  <si>
    <t>Statewide Weighted</t>
  </si>
  <si>
    <t>Line 1</t>
  </si>
  <si>
    <t>Line 2</t>
  </si>
  <si>
    <t>Per Pupil Revenue</t>
  </si>
  <si>
    <t>Difference</t>
  </si>
  <si>
    <t>% of District</t>
  </si>
  <si>
    <t>Per Pupil Revenue by Source</t>
  </si>
  <si>
    <t>Enrollment</t>
  </si>
  <si>
    <t>Charters</t>
  </si>
  <si>
    <t>Total Revenue</t>
  </si>
  <si>
    <t>Percentage of Revenue by Source</t>
  </si>
  <si>
    <t>F</t>
  </si>
  <si>
    <t>Charter
Schools</t>
  </si>
  <si>
    <t>FA3L2</t>
  </si>
  <si>
    <t>FA5L2</t>
  </si>
  <si>
    <t>FA4L2</t>
  </si>
  <si>
    <t># of Charter Schools</t>
  </si>
  <si>
    <t>REF</t>
  </si>
  <si>
    <t>#</t>
  </si>
  <si>
    <t>by Charter Enrollment</t>
  </si>
  <si>
    <t>FA3L1</t>
  </si>
  <si>
    <t>FA4L1</t>
  </si>
  <si>
    <t>FA5L1</t>
  </si>
  <si>
    <t>FA2L1</t>
  </si>
  <si>
    <t>FA2L2</t>
  </si>
  <si>
    <t>Public-Indeter.</t>
  </si>
  <si>
    <t>Figure 1</t>
  </si>
  <si>
    <t>Figure 1 Data</t>
  </si>
  <si>
    <t>[ENTER FREE-STYLE NOTE HERE &amp; BELOW]</t>
  </si>
  <si>
    <t>Disparity</t>
  </si>
  <si>
    <t>Per Pupil</t>
  </si>
  <si>
    <t>% to</t>
  </si>
  <si>
    <t>Figure 2</t>
  </si>
  <si>
    <t>Figure 2 Data</t>
  </si>
  <si>
    <t>Figure 2 Analyst's Notes</t>
  </si>
  <si>
    <t>Figure 1 Analyst's Notes</t>
  </si>
  <si>
    <t>Figure 3</t>
  </si>
  <si>
    <t>Figure 3 Analyst's Notes</t>
  </si>
  <si>
    <t>Figure 3 Data</t>
  </si>
  <si>
    <t>Figure 4</t>
  </si>
  <si>
    <t>Figure 4 Analyst's Notes</t>
  </si>
  <si>
    <t>Figure 4 Data</t>
  </si>
  <si>
    <t>Figure 5</t>
  </si>
  <si>
    <t>Figure 5 Analyst's Notes</t>
  </si>
  <si>
    <t>Figure 5 Data</t>
  </si>
  <si>
    <t>Figure 6</t>
  </si>
  <si>
    <t>Figure 6 Analyst's Notes</t>
  </si>
  <si>
    <t>Figure 6 Data</t>
  </si>
  <si>
    <t>Figure 7</t>
  </si>
  <si>
    <t>Figure 7 Analyst's Notes</t>
  </si>
  <si>
    <t>Figure 7 Data</t>
  </si>
  <si>
    <t>Figure 8</t>
  </si>
  <si>
    <t>Figure 8 Analyst's Notes</t>
  </si>
  <si>
    <t>Figure 8 Data</t>
  </si>
  <si>
    <t>Does the state provide reasonable access to detailed, public data on federal, state, local, and other revenues for district schools?</t>
  </si>
  <si>
    <t>Are charter schools treated as LEAs for funding purposes?</t>
  </si>
  <si>
    <t>Does the state provide funding for charter schools and districts based primarily on student enrollment?</t>
  </si>
  <si>
    <t>Non-Public Funding</t>
  </si>
  <si>
    <t>Statewide District</t>
  </si>
  <si>
    <t>Statewide Charter</t>
  </si>
  <si>
    <t>Figure 9</t>
  </si>
  <si>
    <t>Figure 9 Analyst's Notes</t>
  </si>
  <si>
    <t>Figure 9 Data</t>
  </si>
  <si>
    <t>From</t>
  </si>
  <si>
    <t>From/To:</t>
  </si>
  <si>
    <t>FY2003</t>
  </si>
  <si>
    <t>FY2011</t>
  </si>
  <si>
    <t>/ FY2011</t>
  </si>
  <si>
    <t>FY2007</t>
  </si>
  <si>
    <t>Enter "From"</t>
  </si>
  <si>
    <t>Disparity %</t>
  </si>
  <si>
    <t>FA1L1</t>
  </si>
  <si>
    <t>FA1L2</t>
  </si>
  <si>
    <t>Figure 10</t>
  </si>
  <si>
    <t>Figure 10 Analyst's Notes</t>
  </si>
  <si>
    <t>Figure 10 Data</t>
  </si>
  <si>
    <t>Figure 11</t>
  </si>
  <si>
    <t>Figure 11 Analyst's Notes</t>
  </si>
  <si>
    <t>Figure 11 Data</t>
  </si>
  <si>
    <t>Figure 12</t>
  </si>
  <si>
    <t>Figure 12 Analyst's Notes</t>
  </si>
  <si>
    <t>Figure 12 Data</t>
  </si>
  <si>
    <t>Free &amp; Reduced Lunch</t>
  </si>
  <si>
    <t>Title 1</t>
  </si>
  <si>
    <t>Special Education</t>
  </si>
  <si>
    <t>Percentage of Total Enrollment</t>
  </si>
  <si>
    <t>Year &gt;&gt;&gt;</t>
  </si>
  <si>
    <t>Student Group &gt;&gt;&gt;</t>
  </si>
  <si>
    <t>NOTE TO ANALYST:  Key in the demographic data below.</t>
  </si>
  <si>
    <t xml:space="preserve">NOTE FOR ANALYST:  Enter the information below.  Use a 2-character abbreviation for State. </t>
  </si>
  <si>
    <t>FUNDING</t>
  </si>
  <si>
    <t>GRADE</t>
  </si>
  <si>
    <t>Grade based on % of Actual Funding Disparity</t>
  </si>
  <si>
    <t>This table summarizes answers to key funding mechanism questions in context with a grade based on actual funding results.</t>
  </si>
  <si>
    <t>Federal Source</t>
  </si>
  <si>
    <t>State Source</t>
  </si>
  <si>
    <t>Local Source</t>
  </si>
  <si>
    <t>Do charter schools have access to this funding source according to state statutes?</t>
  </si>
  <si>
    <t>In practice, do charter schools have at least as much access to this funding source as districts have?</t>
  </si>
  <si>
    <t>Do charter school students receive at least 95% as much per pupil in revenue for this source as district students?</t>
  </si>
  <si>
    <t>ACCESS TO FUNDING SOURCES</t>
  </si>
  <si>
    <t>DATA AVAILABILITY</t>
  </si>
  <si>
    <t>Does the state provide reasonable access to detailed, public data on federal, state, local, and other revenues for charter schools?</t>
  </si>
  <si>
    <t>FUNDING FORMULA</t>
  </si>
  <si>
    <t>Facilities Source</t>
  </si>
  <si>
    <t>Analyst Data Entry</t>
  </si>
  <si>
    <t>Does the state provide reasonable access to detailed public data on federal, state, local, and other revenues for district schools?</t>
  </si>
  <si>
    <t>Does the state provide reasonable access to detailed public data on federal, state, local, and other revenues for charter schools?</t>
  </si>
  <si>
    <t>District funding change, if subjected to charter per pupil funding</t>
  </si>
  <si>
    <t>DO NOT EDIT CELLS OR CHANGE ROWS OR COLUMNS INSIDE THE ORANGE BOX</t>
  </si>
  <si>
    <t>FY2002-03</t>
  </si>
  <si>
    <t>FY2006-07</t>
  </si>
  <si>
    <t>Inflation Adjustment</t>
  </si>
  <si>
    <t>[ENTER COMMENTS]</t>
  </si>
  <si>
    <t>NOTE TO USER:  For printing the chart above select the chart (click on it) and print [FILE | PRINT].  The worksheet print range is set to print the Analyst's Notes and Data Sections on the right -- just print [FILE | PRINT].
To copy the chart for use in another document select the chart (click on it) and copy it [Copy].</t>
  </si>
  <si>
    <t>Statewide District (D)</t>
  </si>
  <si>
    <t>Statewide Charter (C)</t>
  </si>
  <si>
    <t>NOTE TO ANALYST:  ENTER FY2003 &amp; FY2007 PER PUPIL DATA.  CHECK CHART DATA SELECTION.</t>
  </si>
  <si>
    <t>FA2L1 FA2L2-D</t>
  </si>
  <si>
    <t>FA2L1 FA2L2-C</t>
  </si>
  <si>
    <t>FA3L1 FA3L2-D</t>
  </si>
  <si>
    <t>FA3L1 FA3L2-C</t>
  </si>
  <si>
    <t>FA4L1 FA4L2-D</t>
  </si>
  <si>
    <t>FA4L1 FA4L2-C</t>
  </si>
  <si>
    <t>FA5L1 FA5L2-D</t>
  </si>
  <si>
    <t>FA5L1 FA5L2-C</t>
  </si>
  <si>
    <t>FA1L1 FA1L2-D</t>
  </si>
  <si>
    <t>FA1L1 FA1L2-C</t>
  </si>
  <si>
    <t>Copy &amp; paste the cells below to reset the default values at left, if needed.</t>
  </si>
  <si>
    <r>
      <t xml:space="preserve">NOTE TO ANALYST:  The above default Focus Area names in dark tan may need editing for the chart.  If the above headings don't work well for the chart (too long) you can overwrite the formulas by just typing in alternative text in the dark tan cells above.  </t>
    </r>
    <r>
      <rPr>
        <b/>
        <u/>
        <sz val="11"/>
        <color rgb="FFC00000"/>
        <rFont val="Calibri"/>
        <family val="2"/>
        <scheme val="minor"/>
      </rPr>
      <t>Leave in place all default values for cells you do not need to use (don't delete the default values -- e.g. "FA5L1 FA5L2-C").</t>
    </r>
  </si>
  <si>
    <t>&lt;&gt;&lt;&gt;&lt;&gt;  CAUTION  &lt;&gt;&lt;&gt;&lt;&gt;
DO NOT CHANGE OR DELETE THE FOCUS NAME DEFAULT VALUES IN THE TAN SHADED CELLS AT RIGHT FOR UNNEEDED FOCUS AREAS</t>
  </si>
  <si>
    <t>The Figure 6 Chart at left has a fixed size.  The bar width changes based on how many Focus Areas are specified.  The appearance of the Chart is fine from 1 to 3 Focus Areas.  If 4 or 5 Focus Areas are ever needed the Analyst will need to enlarge the chart size by dragging the right side over further.</t>
  </si>
  <si>
    <t>&lt;&gt;&lt;&gt;&lt;&gt;  CAUTION FOR ANALYST &lt;&gt;&lt;&gt;&lt;&gt;
DO NOT CHANGE OR DELETE THE FOCUS NAME DEFAULT VALUES IN THE DARK TAN SHADED CELLS AT RIGHT, EXCEPT TO TYPE OVER THEM IF THE DEFAULT NAME DOES NOT FIT IN THE CHART PROPERLY.  DO NOT CHANGE THE AMOUNT DEFAULT VALUES ("$0") FOR UNNEEDED FOCUS AREAS OR YEARS.</t>
  </si>
  <si>
    <r>
      <t xml:space="preserve">NOTE FOR ANALYST:  For Focus Areas that do not apply, </t>
    </r>
    <r>
      <rPr>
        <b/>
        <u/>
        <sz val="11"/>
        <color rgb="FFC00000"/>
        <rFont val="Century Gothic"/>
        <family val="2"/>
      </rPr>
      <t>leave the default values in the cells (e.g. "FA5L1")</t>
    </r>
    <r>
      <rPr>
        <b/>
        <sz val="11"/>
        <color rgb="FFC00000"/>
        <rFont val="Century Gothic"/>
        <family val="2"/>
      </rPr>
      <t>.  Those codes drive conditional formatting in Figure 3 above.  When you add a Focus Area name above, the chart will automatically add the additional columns.</t>
    </r>
  </si>
  <si>
    <t xml:space="preserve">The data table with blue text below is the point of origin for these data elements for all worksheets. </t>
  </si>
  <si>
    <t>See FIG3 for the origin of these data.</t>
  </si>
  <si>
    <t>See FIG3 for the origin of these data.  The FY2003 and FY2007 data are from past analyses.</t>
  </si>
  <si>
    <t>&lt;&gt;&lt;&gt;&lt;&gt;  CAUTION  &lt;&gt;&lt;&gt;&lt;&gt;
THE CHART ABOVE IS UNPROTECTED (NOT LOCKED) TO ENABLE USERS TO COPY THE CHART.  THE CHART IS SET TO NOT MOVE OR SIZE WITH CELLS.</t>
  </si>
  <si>
    <t>&lt;&gt;&lt;&gt;&lt;&gt;  CAUTION  &lt;&gt;&lt;&gt;&lt;&gt;
THE CHART ABOVE IS UNPROTECTED (NOT LOCKED) TO ENABLE USERS TO COPY THE CHART.  THE CHART IS SET TO NOT MOVE OR SIZE WITH CELLS.</t>
  </si>
  <si>
    <t>&lt;&gt;&lt;&gt;&lt;&gt;  CAUTION FOR ANALYST &lt;&gt;&lt;&gt;&lt;&gt;
DO NOT CHANGE OR DELETE THE FOCUS NAME DEFAULT VALUES IN THE DARK TAN SHADED CELLS AT RIGHT, EXCEPT TO TYPE OVER THEM IF THE DEFAULT NAME DOES NOT FIT IN THE CHART PROPERLY.  DO NOT CHANGE THE AMOUNT DEFAULT VALUES ("$0") FOR UNNEEDED FOCUS AREAS.</t>
  </si>
  <si>
    <t xml:space="preserve">NOTE TO ANALYST:  Enter the "From" Fiscal Year, if needed, and per pupil amounts in blue text below. </t>
  </si>
  <si>
    <t>Percentage Increase / Decrease (black shading)</t>
  </si>
  <si>
    <t>Focus Area</t>
  </si>
  <si>
    <t xml:space="preserve">NOTE TO ANALYST:  Do not edit the values for unused Focus Areas, or the default Focus Area names.  Enter "N/A" if there is no prior analysis for a fiscal year (either FY2003 and/or FY2007).  New states will contain only the FY2011 Disparity percentage with "N/A" showing for FY2003 and FY2007.    </t>
  </si>
  <si>
    <t xml:space="preserve">NOTE TO ANALYST:  Enter prior year(s) amounts below. </t>
  </si>
  <si>
    <t>If you need to re-establish the default formulas for the Focus Areas in the table copy &amp; paste the cells below into the table at left.  Otherwise, ignore.</t>
  </si>
  <si>
    <t>Other Funding includes:  Other and Indeterminate.</t>
  </si>
  <si>
    <t>Public Funding includes:  Federal, State, Local &amp; Public-Indeterminate.</t>
  </si>
  <si>
    <t>Per Pupil Revenue -- Inflation Adjusted -- Over Time</t>
  </si>
  <si>
    <t>To FY2011</t>
  </si>
  <si>
    <t>Inflation Adjustment Factors -- For "From" &amp; "To" Data</t>
  </si>
  <si>
    <t>From:</t>
  </si>
  <si>
    <t>To:</t>
  </si>
  <si>
    <t>Date in format FY20##</t>
  </si>
  <si>
    <t>Inflation adjusted to 2007 dollars</t>
  </si>
  <si>
    <t>The above image is intended for the top of the first page of each chapter.</t>
  </si>
  <si>
    <t>PURPOSE</t>
  </si>
  <si>
    <t>NOTE TO ANALYST:  Enter data in tan shaded cells with blue text.  Enter any Reference #s.</t>
  </si>
  <si>
    <t xml:space="preserve"> Summary Data Table</t>
  </si>
  <si>
    <t>NOTE TO ANALYST:  Enter "Yes" or "No" in response to questions.  Enter a single digit numeral for any references you want to make in your chapter text (these references will be specific to the table, not a part of Footnotes).  Enter a capital letter for the grades.</t>
  </si>
  <si>
    <t xml:space="preserve">NOTE TO USER:  The table above consists of spreadsheet cells, not an Excel chart.  To copy the table for use in another document select the cells contained in the table and copy [drag pointer over the cells | Copy].  
The print range is set to print the table, the Analyst's Notes, and the Data section as three separate pages.   </t>
  </si>
  <si>
    <t>See FIG3 for origin of these FY2011 data.  FY2003 &amp; FY2007 data are from prior analyses.</t>
  </si>
  <si>
    <t>See FIG3 for origin of these FY2011 data.  The FY2003 or FY2007 data are from prior analyses.</t>
  </si>
  <si>
    <t>The Chart at left has a fixed size.  The bar width changes based on how many Focus Areas are specified.  The appearance of the Chart is fine from 1 to 3 Focus Areas.  If 4 or 5 Focus Areas are ever needed the Analyst will need to enlarge the chart size by dragging the right side over further.</t>
  </si>
  <si>
    <t>NOTE TO ANALYST:  Adjust chart elements as needed for appearance.</t>
  </si>
  <si>
    <t xml:space="preserve">  Includes "Other" and "Indeterminate"</t>
  </si>
  <si>
    <t xml:space="preserve">  Includes Federal, State, Local &amp; Public-Indeterminate</t>
  </si>
  <si>
    <t/>
  </si>
  <si>
    <t>JM</t>
  </si>
  <si>
    <t xml:space="preserve">NOTE TO ANALYST:  No manual data entry or chart changes are required.  </t>
  </si>
  <si>
    <t>DO NOT EDIT THE CHART OR CHANGE THE CHART DATA.</t>
  </si>
  <si>
    <t>NOTE TO ANALYST:  The "Public Funding" label on the large pie slice is hard coded into the label (not automatic) -- all other labels are automatic.  Adjust label spacing as needed for appearance.</t>
  </si>
  <si>
    <t>FY03</t>
  </si>
  <si>
    <t>FY07</t>
  </si>
  <si>
    <t>FY11</t>
  </si>
  <si>
    <t>TIP:  If you experiment by changing the Focus Areas to see the result do so only on FIG3 -- not in these data cells on this worksheet.</t>
  </si>
  <si>
    <t>Reset Cell References:</t>
  </si>
  <si>
    <t>Reset Amounts:</t>
  </si>
  <si>
    <t>NOTE TO ANALYST:  ENTER FY2003 &amp; FY2007 PER PUPIL DATA BELOW.  DO "SELECT DATA" ON CHART.</t>
  </si>
  <si>
    <t xml:space="preserve"> DO NOT EDIT THE CELLS AT LEFT.
USE "SELECT DATA" IN THE CHART ABOVE AND SELECT THE DATA IN THE LIGHT PURPLE CELLS AT LEFT. IGNORE THE DARK PURPLE CELLS.</t>
  </si>
  <si>
    <t>AT LEFT, MANUALLY ENTER PER PUPIL AMOUNTS FROM PRIOR ANALYSES. LEAVE THE DEFAULT AMOUNT OF "0" IF NOT AVAILABLE.</t>
  </si>
  <si>
    <t>Light purple</t>
  </si>
  <si>
    <t>Datk purple</t>
  </si>
  <si>
    <t>ENTER DATA FOR LIGHT TAN CELLS WITH BLUE TEXT</t>
  </si>
  <si>
    <t>EDIT FOCUS AREA NAMES IN DARK  TAN CELLS, ONLY IF NEEDED</t>
  </si>
  <si>
    <r>
      <t xml:space="preserve">NOTE TO ANALYST:  The default Focus Area names in dark tan may need editing for the chart.  If the above headings don't work well for the chart (too long) you can overwrite the formulas by just typing in alternative text in the dark tan cells above.  </t>
    </r>
    <r>
      <rPr>
        <b/>
        <u/>
        <sz val="11"/>
        <color rgb="FFC00000"/>
        <rFont val="Calibri"/>
        <family val="2"/>
        <scheme val="minor"/>
      </rPr>
      <t>Leave in place all default values for cells you do not need to use (don't delete the default values -- e.g. "FA5L1 FA5L2-C").</t>
    </r>
  </si>
  <si>
    <t>FOR DEVELOPER USE ONLY</t>
  </si>
  <si>
    <t>DO NOT EDIT FY2011 DATA IN TABLE BELOW</t>
  </si>
  <si>
    <t>Disparity as Percent of District -- Over Time</t>
  </si>
  <si>
    <t>Negative Disparities Mean Districts Receive More (red text)</t>
  </si>
  <si>
    <t xml:space="preserve">NOTE TO USER:  The table above consists of spreadsheet cells, not an Excel chart.  To copy the table for use in another document select the cells contained in the table and copy [drag pointer over the cells | Copy].  
The print range is set to print the above table chart as Page 1; and the Notes and Data sections at right as Pages 2 &amp; 3.   </t>
  </si>
  <si>
    <t>If you need to re-establish the default formulas for the Focus Areas in the table at left copy &amp; paste the cells below into the table.  Otherwise, ignore.</t>
  </si>
  <si>
    <t xml:space="preserve">NOTE TO USER:  The table above consists of spreadsheet cells, not an Excel chart.  To copy the table for use in another document select the cells contained in the table and copy [drag pointer over the cells | Copy].  
The initial Print Range is set to cover two Focus Areas.  For a state with one or three Focus Areas you must change the Print Range.  If needed, set the print area by selecting the cells by dragging the pointer over the cells, then select Page Layout | Print Area | Set Print Area. </t>
  </si>
  <si>
    <t>For developers use only</t>
  </si>
  <si>
    <t xml:space="preserve">NOTE TO USER:  The table above consists of spreadsheet cells, not an Excel chart.  To copy the table for use in another document select the cells contained in the table and copy [drag pointer over the cells | Copy].  
The chart Print Range should already be set for printing the above chart.  If it is not, set the print area by selecting the cells by dragging the pointer over the cells, then select Page Layout | Print Area | Set Print Area. </t>
  </si>
  <si>
    <t xml:space="preserve">The initial default Print Range for the chart is set for two Focus Areas.  If this state has one or three Focus Areas you MUST reset the chart Print Range above.  </t>
  </si>
  <si>
    <t>INSTRUCTIONS</t>
  </si>
  <si>
    <t>FOR ANALYSTS:</t>
  </si>
  <si>
    <t>General Rules:</t>
  </si>
  <si>
    <t>Sequential Steps for Completing the Template (do in this order!):</t>
  </si>
  <si>
    <t xml:space="preserve">Initialize the template for a state by entering required data on FIG3. </t>
  </si>
  <si>
    <t>Format your revenue data to match format on $REV-DB.  Insert data rows.</t>
  </si>
  <si>
    <t>Use proof totals on $REV-DB &amp; $REV-PROOF to check input of revenue.</t>
  </si>
  <si>
    <t>Format your enrollment data to match format on ENR#-DB.  Insert data rows.</t>
  </si>
  <si>
    <t>Use proof totals on ENR#-DB &amp; ENR#-PROOF to check input of enrollment.</t>
  </si>
  <si>
    <t>Check accuracy of all data by reviewing FIG3.  Correct before proceeding.</t>
  </si>
  <si>
    <t>&gt;The template is "Protected" with no password.</t>
  </si>
  <si>
    <t>&gt;Required input fields are not locked.</t>
  </si>
  <si>
    <t>&gt;You can complete the entire input process without having to "Unprotect."</t>
  </si>
  <si>
    <t xml:space="preserve">&gt;Add data rows to the "$REV-DB" and "ENR#-DB" worksheets. </t>
  </si>
  <si>
    <t>&gt;All other required data is in light tan shaded cells with bold blue text.</t>
  </si>
  <si>
    <t>&gt;The template works for states with one, two, or three Focus Areas.</t>
  </si>
  <si>
    <t>&gt;Some FIG pages expand to the correct number of Focus Areas.</t>
  </si>
  <si>
    <t>FIG1</t>
  </si>
  <si>
    <t>CHECK ALL FIGs FOR APPEARANCE</t>
  </si>
  <si>
    <t>No data entry required.</t>
  </si>
  <si>
    <t>FIG2</t>
  </si>
  <si>
    <t>FIG3</t>
  </si>
  <si>
    <t xml:space="preserve">No data entry required.  Change chart Print Range, if needed. </t>
  </si>
  <si>
    <t>FIG4</t>
  </si>
  <si>
    <t>FIG5</t>
  </si>
  <si>
    <t>FIG6</t>
  </si>
  <si>
    <t>Enter FY2003 &amp; FY2007 data.  For chart, "Select Data," if needed.</t>
  </si>
  <si>
    <t>NOTE TO ANALYST:  The light purple cells above are the data range for the chart.  Conditional formatting is used to adjust this color coding for the data range based on the number of Focus Areas you name on FIG3.  In the chart, "Select Data" for the cells in light purple above.  Initially, the chart is set for two Focus Areas.</t>
  </si>
  <si>
    <t>Check FIGs 1-12 for appearance, add data where needed (see table below).</t>
  </si>
  <si>
    <t>FIG7</t>
  </si>
  <si>
    <t>FIG8</t>
  </si>
  <si>
    <t>FIG9</t>
  </si>
  <si>
    <t xml:space="preserve">For a new state, enter "N/A" directly into the table chart above in each pertinent cell. </t>
  </si>
  <si>
    <t>Enter FY2003 &amp; FY2007 data.  For chart, select Print Range, if needed.</t>
  </si>
  <si>
    <t>FIG10</t>
  </si>
  <si>
    <t>Enter FY2003 or FY2007 data.  For chart, select Print Range, if needed.</t>
  </si>
  <si>
    <t>FIG11</t>
  </si>
  <si>
    <t>Enter FY03, FY07 &amp; FY11 data.</t>
  </si>
  <si>
    <t>FIG12</t>
  </si>
  <si>
    <t>Enter answers to questions.  Enter Grade for FY03, FY07 &amp; FY11.</t>
  </si>
  <si>
    <t>FOR USERS:</t>
  </si>
  <si>
    <t>&gt;Cells used to create the charts are not Locked.</t>
  </si>
  <si>
    <t>&gt;The charts used in State Chapters are contained in FIG1-12 worksheets.</t>
  </si>
  <si>
    <t>&gt;See each FIG worksheet for copying and printing instructions.</t>
  </si>
  <si>
    <t>Enter letter grades.</t>
  </si>
  <si>
    <t>Enter "Yes" or "No"</t>
  </si>
  <si>
    <t>Use a single digit for a Ref number.</t>
  </si>
  <si>
    <t>NOTE TO ANALYST:  For any year(s) for which you have no data enter "N/A."  Also enter "N/A" for Special Education FY03 and FY07 data.</t>
  </si>
  <si>
    <t>ADJUSTED FOR CONVERSION CHARTERS</t>
  </si>
  <si>
    <t xml:space="preserve"> Summary Adjusted for Conversions </t>
  </si>
  <si>
    <t>DETAILED DATA INPUT INSTRUCTIONS</t>
  </si>
  <si>
    <t>&gt;&gt;&gt;  For $REV-DB and ENR#-DB worksheets (where data are entered):</t>
  </si>
  <si>
    <t xml:space="preserve">&gt;&gt;  NO BLANKS in required columns L-S and L-R, respectively. </t>
  </si>
  <si>
    <t>&gt;&gt;  NO BLANKS in columns I (Entity#) and J (Entity Name).</t>
  </si>
  <si>
    <t>&gt;&gt;  USE "Z" to fill for BLANKS &amp; ERROR CODES.  "Z" is safe because it is not used for any other purpose.</t>
  </si>
  <si>
    <t>&gt;&gt;&gt;  Large Data Files -- Over 15,000 rows:</t>
  </si>
  <si>
    <t>&gt;&gt;  The formulas that count the number of charter schools are complex to accommodate an accurate count</t>
  </si>
  <si>
    <t xml:space="preserve">whether there is only a single line per entity or multiple lines.  When using with a large data population </t>
  </si>
  <si>
    <t>&gt;&gt;&gt;  NO PROTECTION has been set.</t>
  </si>
  <si>
    <t>columns, or in columns I (Entity#) &amp; J (Entity Name).</t>
  </si>
  <si>
    <t>&gt;&gt;  NO EXCEL ERROR CODES -- such as, #N/A, #DIV/0, #VALUE!, #NAME?, etc. -- are allowed in required</t>
  </si>
  <si>
    <t>zeros appear.  Most states use the General format.  DO NOT enter the Entity# as a Number.</t>
  </si>
  <si>
    <t>&gt;&gt;  The ENTITY#s in col. I should be in the "General Format" and should be entered as text so that leading</t>
  </si>
  <si>
    <t>go to Formulas and change the setting from Automatic Calculation to Manual Calculation while you</t>
  </si>
  <si>
    <t>are still making data entries and codings.</t>
  </si>
  <si>
    <t>in excess of 15,000 rows) each change of data may cause processing delays.  You may want to</t>
  </si>
  <si>
    <t>&gt;&gt;&gt;  For CONVERSION CHARTERS the analyst MUST code a "Y" flag for each conversion charter row in BOTH</t>
  </si>
  <si>
    <t>the $REV-DB worksheet and the ENR#-DB worksheet.</t>
  </si>
  <si>
    <t>&gt;This workbook is not Protected.</t>
  </si>
  <si>
    <t>CA</t>
  </si>
  <si>
    <t xml:space="preserve"> </t>
  </si>
  <si>
    <t>Los Angeles</t>
  </si>
  <si>
    <t>San Diego</t>
  </si>
  <si>
    <t>Show # of charters analyzed as charters in FIG 3, but footnote total # of charters (i.e. Fund 01 charters &amp; matches)</t>
  </si>
  <si>
    <t>Actual charter count:  688 NFA + 180 FA1 + 41 FA2 = 909 (number of unique charter numbers)</t>
  </si>
  <si>
    <t>Analyzed charter count:  584 NFA + 169 FA1 + 41 FA2 = 794.</t>
  </si>
  <si>
    <t>THERE ARE NO "OTHER" REVENUES FOR CA.</t>
  </si>
  <si>
    <t>Statewide Charter revenues were estimated with no breakdown by source, only by Total.  Therefore, related cells in Figure 9 are "N/A."  No "Other" revenue is recognized in CA, so "NONE" is noted.</t>
  </si>
  <si>
    <t>No</t>
  </si>
  <si>
    <t>Yes</t>
  </si>
  <si>
    <t>Enrollment in FA-Districts</t>
  </si>
  <si>
    <t>Enrollment in FA-Charters</t>
  </si>
  <si>
    <t>Total Enrollment</t>
  </si>
  <si>
    <t>Revenue</t>
  </si>
  <si>
    <t>Select Enrollment Characteristics</t>
  </si>
  <si>
    <t>Funding Practices Summary</t>
  </si>
  <si>
    <t>Charter
Schools*</t>
  </si>
  <si>
    <t>Focus Area Districts Educate 12.1% of District Students</t>
  </si>
  <si>
    <t>The Alliance Conversions List contains 133 conversions.  Only 28 could be identifed for exclusion.</t>
  </si>
  <si>
    <t>FA2 had 7 conversion charters; NFA had 21.</t>
  </si>
  <si>
    <t>Focus Area Charters Educate 27.1% of Charter Students</t>
  </si>
  <si>
    <t>Focus Area Districts Educate 12.1% of All District Students</t>
  </si>
  <si>
    <t>Focus Area Charters Educate 26.9% of All Charter Students</t>
  </si>
  <si>
    <t>Magnitude of Disparity = Total funding Difference times District enrollment (see above)</t>
  </si>
  <si>
    <t>Percentage of Total Enrollment*</t>
  </si>
  <si>
    <t>Spec Ed enrollment from El Dorado Charter-Only SELPA.</t>
  </si>
  <si>
    <t>Grade based on % of Weighted Funding Disparity</t>
  </si>
  <si>
    <t xml:space="preserve">  Los Angeles-D</t>
  </si>
  <si>
    <t xml:space="preserve">  Los Angeles-C</t>
  </si>
  <si>
    <t xml:space="preserve">  San Diego-D</t>
  </si>
  <si>
    <t xml:space="preserve">  San Diego-C</t>
  </si>
  <si>
    <t xml:space="preserve">  Los Angeles</t>
  </si>
  <si>
    <t xml:space="preserve">  San Diego</t>
  </si>
  <si>
    <t>FA3L1 FA3L2</t>
  </si>
  <si>
    <t>FA4L1 FA4L2</t>
  </si>
  <si>
    <t>FA5L1 FA5L2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</si>
</sst>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7" formatCode="&quot;$&quot;#,##0.00_);\(&quot;$&quot;#,##0.00\)"/>
    <numFmt numFmtId="166" formatCode="0.0%"/>
    <numFmt numFmtId="168" formatCode="\(0.0%\);\(0.0%\)"/>
    <numFmt numFmtId="169" formatCode="&quot;$&quot;#,###.0,,\ &quot;million&quot;\);\(&quot;$&quot;#,###.0,,\ &quot;million&quot;\)"/>
  </numFmts>
  <fonts count="99">
    <font>
      <sz val="8"/>
      <color theme="1"/>
      <name val="Segoe WP Semibold"/>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8"/>
      <color theme="1"/>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sz val="10"/>
      <name val="Arial"/>
      <family val="2"/>
    </font>
    <font>
      <sz val="9"/>
      <color theme="1"/>
      <name val="Arial"/>
      <family val="2"/>
    </font>
    <font>
      <b/>
      <sz val="9"/>
      <color rgb="FF0000FF"/>
      <name val="Arial"/>
      <family val="2"/>
    </font>
    <font>
      <b/>
      <sz val="10"/>
      <color rgb="FF0000FF"/>
      <name val="Arial"/>
      <family val="2"/>
    </font>
    <font>
      <b/>
      <sz val="10"/>
      <color theme="1"/>
      <name val="Arial"/>
      <family val="2"/>
    </font>
    <font>
      <b/>
      <sz val="9"/>
      <color theme="0"/>
      <name val="Arial"/>
      <family val="2"/>
    </font>
    <font>
      <b/>
      <sz val="9"/>
      <color theme="1"/>
      <name val="Arial"/>
      <family val="2"/>
    </font>
    <font>
      <b/>
      <sz val="9"/>
      <name val="Arial"/>
      <family val="2"/>
    </font>
    <font>
      <b/>
      <i/>
      <sz val="9"/>
      <color theme="1"/>
      <name val="Arial"/>
      <family val="2"/>
    </font>
    <font>
      <sz val="9"/>
      <name val="Arial"/>
      <family val="2"/>
    </font>
    <font>
      <b/>
      <sz val="10"/>
      <color rgb="FFC00000"/>
      <name val="Arial"/>
      <family val="2"/>
    </font>
    <font>
      <sz val="8"/>
      <color rgb="FFC00000"/>
      <name val="Segoe WP Semibold"/>
      <family val="2"/>
    </font>
    <font>
      <sz val="9"/>
      <color theme="0"/>
      <name val="Arial"/>
      <family val="2"/>
    </font>
    <font>
      <b/>
      <sz val="24"/>
      <color theme="0"/>
      <name val="Segoe WP Semibold"/>
      <family val="2"/>
    </font>
    <font>
      <b/>
      <sz val="10"/>
      <color theme="0"/>
      <name val="Arial"/>
      <family val="2"/>
    </font>
    <font>
      <b/>
      <sz val="10"/>
      <name val="Arial"/>
      <family val="2"/>
    </font>
    <font>
      <sz val="10"/>
      <color theme="1"/>
      <name val="Arial"/>
      <family val="2"/>
    </font>
    <font>
      <b/>
      <sz val="9"/>
      <color rgb="FFFFFF00"/>
      <name val="Arial"/>
      <family val="2"/>
    </font>
    <font>
      <b/>
      <sz val="10"/>
      <color rgb="FFFFFF00"/>
      <name val="Arial"/>
      <family val="2"/>
    </font>
    <font>
      <b/>
      <sz val="11"/>
      <name val="Arial"/>
      <family val="2"/>
    </font>
    <font>
      <b/>
      <sz val="12"/>
      <color theme="0"/>
      <name val="Century Gothic"/>
      <family val="2"/>
    </font>
    <font>
      <b/>
      <sz val="10"/>
      <color rgb="FF0000FF"/>
      <name val="Calibri"/>
      <family val="2"/>
      <scheme val="minor"/>
    </font>
    <font>
      <b/>
      <sz val="9"/>
      <color rgb="FF0000FF"/>
      <name val="Calibri"/>
      <family val="2"/>
      <scheme val="minor"/>
    </font>
    <font>
      <b/>
      <sz val="11"/>
      <color rgb="FF0000FF"/>
      <name val="Calibri"/>
      <family val="2"/>
      <scheme val="minor"/>
    </font>
    <font>
      <sz val="8"/>
      <color theme="1"/>
      <name val="Segoe UI Semibold"/>
      <family val="2"/>
    </font>
    <font>
      <sz val="9"/>
      <color theme="1"/>
      <name val="Segoe UI Semibold"/>
      <family val="2"/>
    </font>
    <font>
      <b/>
      <sz val="9"/>
      <color rgb="FFC00000"/>
      <name val="Century Gothic"/>
      <family val="2"/>
    </font>
    <font>
      <sz val="8"/>
      <color rgb="FFC00000"/>
      <name val="Segoe UI Semibold"/>
      <family val="2"/>
    </font>
    <font>
      <b/>
      <sz val="12"/>
      <color theme="1"/>
      <name val="Calibri"/>
      <family val="2"/>
      <scheme val="minor"/>
    </font>
    <font>
      <sz val="11"/>
      <color rgb="FFC00000"/>
      <name val="Calibri"/>
      <family val="2"/>
      <scheme val="minor"/>
    </font>
    <font>
      <sz val="9"/>
      <color rgb="FFC00000"/>
      <name val="Century Gothic"/>
      <family val="2"/>
    </font>
    <font>
      <b/>
      <sz val="10"/>
      <color theme="1"/>
      <name val="Calibri"/>
      <family val="2"/>
      <scheme val="minor"/>
    </font>
    <font>
      <sz val="9"/>
      <color rgb="FFC00000"/>
      <name val="Segoe UI Semibold"/>
      <family val="2"/>
    </font>
    <font>
      <b/>
      <sz val="11"/>
      <color theme="1"/>
      <name val="Calibri"/>
      <family val="2"/>
      <scheme val="minor"/>
    </font>
    <font>
      <sz val="11"/>
      <color rgb="FF0000FF"/>
      <name val="Calibri"/>
      <family val="2"/>
      <scheme val="minor"/>
    </font>
    <font>
      <b/>
      <sz val="10"/>
      <color theme="1"/>
      <name val="Century Gothic"/>
      <family val="2"/>
    </font>
    <font>
      <b/>
      <sz val="10"/>
      <name val="Century Gothic"/>
      <family val="2"/>
    </font>
    <font>
      <sz val="9"/>
      <color theme="3" tint="0.59999389629810485"/>
      <name val="Century Gothic"/>
      <family val="2"/>
    </font>
    <font>
      <b/>
      <sz val="10"/>
      <color rgb="FFC00000"/>
      <name val="Century Gothic"/>
      <family val="2"/>
    </font>
    <font>
      <b/>
      <sz val="11"/>
      <color theme="0"/>
      <name val="Calibri"/>
      <family val="2"/>
      <scheme val="minor"/>
    </font>
    <font>
      <b/>
      <sz val="12"/>
      <color theme="1"/>
      <name val="Century Gothic"/>
      <family val="2"/>
    </font>
    <font>
      <sz val="36"/>
      <color theme="1"/>
      <name val="Calibri"/>
      <family val="2"/>
      <scheme val="minor"/>
    </font>
    <font>
      <sz val="36"/>
      <color rgb="FF0000FF"/>
      <name val="Calibri"/>
      <family val="2"/>
      <scheme val="minor"/>
    </font>
    <font>
      <b/>
      <sz val="11"/>
      <color rgb="FFC00000"/>
      <name val="Calibri"/>
      <family val="2"/>
      <scheme val="minor"/>
    </font>
    <font>
      <b/>
      <u/>
      <sz val="11"/>
      <color rgb="FFC00000"/>
      <name val="Calibri"/>
      <family val="2"/>
      <scheme val="minor"/>
    </font>
    <font>
      <b/>
      <sz val="12"/>
      <color theme="0"/>
      <name val="Calibri"/>
      <family val="2"/>
      <scheme val="minor"/>
    </font>
    <font>
      <sz val="10"/>
      <color theme="0"/>
      <name val="Arial"/>
      <family val="2"/>
    </font>
    <font>
      <sz val="11"/>
      <color theme="0"/>
      <name val="Calibri"/>
      <family val="2"/>
      <scheme val="minor"/>
    </font>
    <font>
      <b/>
      <sz val="14"/>
      <color theme="1"/>
      <name val="Century Gothic"/>
      <family val="2"/>
    </font>
    <font>
      <b/>
      <sz val="11"/>
      <color rgb="FFC00000"/>
      <name val="Century Gothic"/>
      <family val="2"/>
    </font>
    <font>
      <b/>
      <u/>
      <sz val="11"/>
      <color rgb="FFC00000"/>
      <name val="Century Gothic"/>
      <family val="2"/>
    </font>
    <font>
      <b/>
      <sz val="10"/>
      <color rgb="FFC00000"/>
      <name val="Calibri"/>
      <family val="2"/>
      <scheme val="minor"/>
    </font>
    <font>
      <sz val="8"/>
      <color theme="0"/>
      <name val="Segoe UI Semibold"/>
      <family val="2"/>
    </font>
    <font>
      <sz val="11"/>
      <color theme="0"/>
      <name val="Arial"/>
      <family val="2"/>
    </font>
    <font>
      <b/>
      <sz val="11"/>
      <color rgb="FF0000FF"/>
      <name val="Arial"/>
      <family val="2"/>
    </font>
    <font>
      <b/>
      <sz val="11"/>
      <color theme="0"/>
      <name val="Arial"/>
      <family val="2"/>
    </font>
    <font>
      <b/>
      <sz val="13"/>
      <color theme="1"/>
      <name val="Century Gothic"/>
      <family val="2"/>
    </font>
    <font>
      <sz val="10"/>
      <color theme="1"/>
      <name val="Segoe UI Semibold"/>
      <family val="2"/>
    </font>
    <font>
      <sz val="10"/>
      <color theme="0"/>
      <name val="Calibri"/>
      <family val="2"/>
      <scheme val="minor"/>
    </font>
    <font>
      <i/>
      <sz val="11"/>
      <name val="Calibri"/>
      <family val="2"/>
      <scheme val="minor"/>
    </font>
    <font>
      <sz val="8"/>
      <color theme="0"/>
      <name val="Calibri"/>
      <family val="2"/>
      <scheme val="minor"/>
    </font>
    <font>
      <sz val="11"/>
      <color theme="1"/>
      <name val="Segoe WP Semibold"/>
      <family val="2"/>
    </font>
    <font>
      <sz val="10"/>
      <color rgb="FFC00000"/>
      <name val="Century Gothic"/>
      <family val="2"/>
    </font>
    <font>
      <b/>
      <sz val="10"/>
      <color theme="0" tint="-0.249977111117893"/>
      <name val="Arial"/>
      <family val="2"/>
    </font>
    <font>
      <sz val="10"/>
      <color theme="0" tint="-0.249977111117893"/>
      <name val="Arial"/>
      <family val="2"/>
    </font>
    <font>
      <sz val="8"/>
      <color theme="0" tint="-0.249977111117893"/>
      <name val="Segoe WP Semibold"/>
      <family val="2"/>
    </font>
    <font>
      <b/>
      <sz val="10"/>
      <color theme="0" tint="-0.499984740745262"/>
      <name val="Arial"/>
      <family val="2"/>
    </font>
    <font>
      <b/>
      <sz val="8"/>
      <name val="Arial"/>
      <family val="2"/>
    </font>
    <font>
      <sz val="10"/>
      <color theme="1"/>
      <name val="Calibri"/>
      <family val="2"/>
      <scheme val="minor"/>
    </font>
    <font>
      <b/>
      <sz val="14"/>
      <color theme="1"/>
      <name val="Calibri"/>
      <family val="2"/>
      <scheme val="minor"/>
    </font>
    <font>
      <i/>
      <sz val="11"/>
      <color theme="1"/>
      <name val="Calibri"/>
      <family val="2"/>
      <scheme val="minor"/>
    </font>
    <font>
      <sz val="8"/>
      <name val="Segoe WP Semibold"/>
      <family val="2"/>
    </font>
    <font>
      <b/>
      <sz val="10"/>
      <color rgb="FFFFFFFF"/>
      <name val="Arial"/>
      <family val="2"/>
    </font>
    <font>
      <b/>
      <sz val="11"/>
      <color theme="1"/>
      <name val="Arial"/>
      <family val="2"/>
    </font>
    <font>
      <b/>
      <sz val="12"/>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rgb="FFFFFF00"/>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bgColor indexed="64"/>
      </patternFill>
    </fill>
    <fill>
      <patternFill patternType="solid">
        <fgColor theme="8"/>
        <bgColor indexed="64"/>
      </patternFill>
    </fill>
    <fill>
      <patternFill patternType="solid">
        <fgColor rgb="FF7030A0"/>
        <bgColor indexed="64"/>
      </patternFill>
    </fill>
    <fill>
      <patternFill patternType="solid">
        <fgColor theme="2" tint="-0.499984740745262"/>
        <bgColor indexed="64"/>
      </patternFill>
    </fill>
    <fill>
      <patternFill patternType="solid">
        <fgColor rgb="FF34BA57"/>
        <bgColor indexed="64"/>
      </patternFill>
    </fill>
  </fills>
  <borders count="20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theme="3" tint="0.59996337778862885"/>
      </top>
      <bottom style="thin">
        <color theme="3" tint="0.59996337778862885"/>
      </bottom>
      <diagonal/>
    </border>
    <border>
      <left/>
      <right/>
      <top style="thin">
        <color theme="3" tint="0.59996337778862885"/>
      </top>
      <bottom/>
      <diagonal/>
    </border>
    <border>
      <left/>
      <right/>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59996337778862885"/>
      </left>
      <right/>
      <top style="thin">
        <color theme="3" tint="0.59996337778862885"/>
      </top>
      <bottom/>
      <diagonal/>
    </border>
    <border>
      <left/>
      <right style="thin">
        <color theme="3" tint="0.59996337778862885"/>
      </right>
      <top style="thin">
        <color theme="3" tint="0.59996337778862885"/>
      </top>
      <bottom/>
      <diagonal/>
    </border>
    <border>
      <left style="thin">
        <color theme="3" tint="0.59996337778862885"/>
      </left>
      <right/>
      <top/>
      <bottom/>
      <diagonal/>
    </border>
    <border>
      <left/>
      <right style="thin">
        <color theme="3" tint="0.59996337778862885"/>
      </right>
      <top/>
      <bottom/>
      <diagonal/>
    </border>
    <border>
      <left style="thin">
        <color theme="3" tint="0.59996337778862885"/>
      </left>
      <right/>
      <top/>
      <bottom style="thin">
        <color theme="3" tint="0.59996337778862885"/>
      </bottom>
      <diagonal/>
    </border>
    <border>
      <left/>
      <right style="thin">
        <color theme="3" tint="0.59996337778862885"/>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59996337778862885"/>
      </left>
      <right style="thin">
        <color theme="3" tint="0.39994506668294322"/>
      </right>
      <top/>
      <bottom style="thin">
        <color theme="3" tint="0.39994506668294322"/>
      </bottom>
      <diagonal/>
    </border>
    <border>
      <left style="thin">
        <color theme="3" tint="0.39994506668294322"/>
      </left>
      <right style="thin">
        <color theme="3" tint="0.59996337778862885"/>
      </right>
      <top/>
      <bottom style="thin">
        <color theme="3" tint="0.39994506668294322"/>
      </bottom>
      <diagonal/>
    </border>
    <border>
      <left style="thin">
        <color theme="3" tint="0.59996337778862885"/>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59996337778862885"/>
      </right>
      <top style="thin">
        <color theme="3" tint="0.39994506668294322"/>
      </top>
      <bottom style="thin">
        <color theme="3" tint="0.39994506668294322"/>
      </bottom>
      <diagonal/>
    </border>
    <border>
      <left style="thin">
        <color theme="3" tint="0.59996337778862885"/>
      </left>
      <right style="thin">
        <color theme="3" tint="0.39994506668294322"/>
      </right>
      <top style="thin">
        <color theme="3" tint="0.39994506668294322"/>
      </top>
      <bottom/>
      <diagonal/>
    </border>
    <border>
      <left style="thin">
        <color theme="3" tint="0.39994506668294322"/>
      </left>
      <right style="thin">
        <color theme="3" tint="0.59996337778862885"/>
      </right>
      <top style="thin">
        <color theme="3" tint="0.39994506668294322"/>
      </top>
      <bottom/>
      <diagonal/>
    </border>
    <border>
      <left style="thin">
        <color theme="0"/>
      </left>
      <right style="thin">
        <color theme="0"/>
      </right>
      <top style="thin">
        <color theme="0"/>
      </top>
      <bottom style="thin">
        <color theme="0"/>
      </bottom>
      <diagonal/>
    </border>
    <border>
      <left style="thin">
        <color theme="3" tint="0.79998168889431442"/>
      </left>
      <right style="thin">
        <color theme="3" tint="0.79998168889431442"/>
      </right>
      <top/>
      <bottom/>
      <diagonal/>
    </border>
    <border>
      <left style="thin">
        <color theme="3" tint="0.59996337778862885"/>
      </left>
      <right style="thin">
        <color theme="3" tint="0.59996337778862885"/>
      </right>
      <top/>
      <bottom style="thin">
        <color theme="3" tint="0.59996337778862885"/>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theme="1"/>
      </bottom>
      <diagonal/>
    </border>
    <border>
      <left style="medium">
        <color indexed="64"/>
      </left>
      <right style="thin">
        <color indexed="64"/>
      </right>
      <top/>
      <bottom style="medium">
        <color theme="1"/>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theme="3" tint="0.39991454817346722"/>
      </left>
      <right style="medium">
        <color theme="3" tint="0.39991454817346722"/>
      </right>
      <top style="medium">
        <color theme="1"/>
      </top>
      <bottom style="thin">
        <color indexed="64"/>
      </bottom>
      <diagonal/>
    </border>
    <border>
      <left/>
      <right style="medium">
        <color indexed="64"/>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style="thick">
        <color theme="1" tint="0.24994659260841701"/>
      </left>
      <right style="medium">
        <color theme="1" tint="0.24994659260841701"/>
      </right>
      <top style="medium">
        <color theme="1" tint="0.24994659260841701"/>
      </top>
      <bottom style="medium">
        <color theme="1" tint="0.24994659260841701"/>
      </bottom>
      <diagonal/>
    </border>
    <border>
      <left style="thick">
        <color theme="1" tint="0.24994659260841701"/>
      </left>
      <right style="medium">
        <color theme="1" tint="0.24994659260841701"/>
      </right>
      <top style="medium">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style="medium">
        <color theme="1" tint="0.24994659260841701"/>
      </left>
      <right style="medium">
        <color theme="1" tint="0.24994659260841701"/>
      </right>
      <top/>
      <bottom style="thick">
        <color theme="1" tint="0.24994659260841701"/>
      </bottom>
      <diagonal/>
    </border>
    <border>
      <left style="thin">
        <color theme="1" tint="0.24994659260841701"/>
      </left>
      <right style="medium">
        <color theme="1" tint="0.24994659260841701"/>
      </right>
      <top/>
      <bottom style="thin">
        <color theme="1" tint="0.24994659260841701"/>
      </bottom>
      <diagonal/>
    </border>
    <border>
      <left style="medium">
        <color theme="1" tint="0.24994659260841701"/>
      </left>
      <right/>
      <top/>
      <bottom style="thick">
        <color theme="1" tint="0.24994659260841701"/>
      </bottom>
      <diagonal/>
    </border>
    <border>
      <left/>
      <right/>
      <top/>
      <bottom style="thick">
        <color theme="1" tint="0.24994659260841701"/>
      </bottom>
      <diagonal/>
    </border>
    <border>
      <left style="medium">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medium">
        <color theme="1" tint="0.24994659260841701"/>
      </right>
      <top style="thin">
        <color theme="1" tint="0.24994659260841701"/>
      </top>
      <bottom style="thick">
        <color theme="1" tint="0.24994659260841701"/>
      </bottom>
      <diagonal/>
    </border>
    <border>
      <left style="medium">
        <color theme="1" tint="0.24994659260841701"/>
      </left>
      <right style="medium">
        <color theme="1" tint="0.24994659260841701"/>
      </right>
      <top/>
      <bottom style="thin">
        <color theme="1" tint="0.24994659260841701"/>
      </bottom>
      <diagonal/>
    </border>
    <border>
      <left style="medium">
        <color theme="1" tint="0.24994659260841701"/>
      </left>
      <right style="medium">
        <color theme="1" tint="0.24994659260841701"/>
      </right>
      <top style="thin">
        <color theme="1" tint="0.24994659260841701"/>
      </top>
      <bottom style="medium">
        <color theme="1" tint="0.24994659260841701"/>
      </bottom>
      <diagonal/>
    </border>
    <border>
      <left style="medium">
        <color theme="1" tint="0.24994659260841701"/>
      </left>
      <right/>
      <top style="medium">
        <color theme="1" tint="0.24994659260841701"/>
      </top>
      <bottom style="thin">
        <color theme="1" tint="0.24994659260841701"/>
      </bottom>
      <diagonal/>
    </border>
    <border>
      <left style="medium">
        <color theme="1" tint="0.24994659260841701"/>
      </left>
      <right/>
      <top/>
      <bottom style="thin">
        <color theme="1" tint="0.24994659260841701"/>
      </bottom>
      <diagonal/>
    </border>
    <border>
      <left style="medium">
        <color theme="1" tint="0.24994659260841701"/>
      </left>
      <right/>
      <top style="thin">
        <color theme="1" tint="0.24994659260841701"/>
      </top>
      <bottom style="medium">
        <color theme="1" tint="0.24994659260841701"/>
      </bottom>
      <diagonal/>
    </border>
    <border>
      <left style="thick">
        <color theme="1" tint="0.24994659260841701"/>
      </left>
      <right style="medium">
        <color theme="1" tint="0.24994659260841701"/>
      </right>
      <top style="medium">
        <color theme="1" tint="0.24994659260841701"/>
      </top>
      <bottom style="thin">
        <color theme="1" tint="0.24994659260841701"/>
      </bottom>
      <diagonal/>
    </border>
    <border>
      <left style="thick">
        <color theme="1" tint="0.24994659260841701"/>
      </left>
      <right style="medium">
        <color theme="1" tint="0.24994659260841701"/>
      </right>
      <top style="thin">
        <color theme="1" tint="0.24994659260841701"/>
      </top>
      <bottom style="thick">
        <color theme="1" tint="0.24994659260841701"/>
      </bottom>
      <diagonal/>
    </border>
    <border>
      <left style="thick">
        <color theme="1" tint="0.24994659260841701"/>
      </left>
      <right style="medium">
        <color theme="1" tint="0.24994659260841701"/>
      </right>
      <top/>
      <bottom style="thin">
        <color theme="1" tint="0.24994659260841701"/>
      </bottom>
      <diagonal/>
    </border>
    <border>
      <left style="thick">
        <color theme="1" tint="0.24994659260841701"/>
      </left>
      <right style="medium">
        <color theme="1" tint="0.24994659260841701"/>
      </right>
      <top style="thin">
        <color theme="1" tint="0.24994659260841701"/>
      </top>
      <bottom style="medium">
        <color theme="1" tint="0.24994659260841701"/>
      </bottom>
      <diagonal/>
    </border>
    <border>
      <left/>
      <right/>
      <top style="thin">
        <color theme="1" tint="0.24994659260841701"/>
      </top>
      <bottom style="thin">
        <color theme="1" tint="0.24994659260841701"/>
      </bottom>
      <diagonal/>
    </border>
    <border>
      <left style="thin">
        <color indexed="64"/>
      </left>
      <right/>
      <top/>
      <bottom style="thin">
        <color theme="1" tint="0.24994659260841701"/>
      </bottom>
      <diagonal/>
    </border>
    <border>
      <left style="medium">
        <color theme="1" tint="0.24994659260841701"/>
      </left>
      <right style="thin">
        <color indexed="64"/>
      </right>
      <top style="medium">
        <color theme="1" tint="0.24994659260841701"/>
      </top>
      <bottom style="medium">
        <color theme="1" tint="0.24994659260841701"/>
      </bottom>
      <diagonal/>
    </border>
    <border>
      <left style="thin">
        <color indexed="64"/>
      </left>
      <right style="thin">
        <color indexed="64"/>
      </right>
      <top style="medium">
        <color theme="1" tint="0.24994659260841701"/>
      </top>
      <bottom style="medium">
        <color theme="1" tint="0.24994659260841701"/>
      </bottom>
      <diagonal/>
    </border>
    <border>
      <left style="thin">
        <color indexed="64"/>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indexed="64"/>
      </right>
      <top/>
      <bottom style="thin">
        <color theme="1" tint="0.24994659260841701"/>
      </bottom>
      <diagonal/>
    </border>
    <border>
      <left style="medium">
        <color theme="1" tint="0.24994659260841701"/>
      </left>
      <right/>
      <top style="thin">
        <color theme="1" tint="0.24994659260841701"/>
      </top>
      <bottom style="thin">
        <color theme="1" tint="0.24994659260841701"/>
      </bottom>
      <diagonal/>
    </border>
    <border>
      <left/>
      <right/>
      <top style="thin">
        <color theme="1" tint="0.24994659260841701"/>
      </top>
      <bottom style="medium">
        <color theme="1" tint="0.24994659260841701"/>
      </bottom>
      <diagonal/>
    </border>
    <border>
      <left style="thin">
        <color theme="1" tint="0.24994659260841701"/>
      </left>
      <right/>
      <top/>
      <bottom style="thin">
        <color theme="1" tint="0.24994659260841701"/>
      </bottom>
      <diagonal/>
    </border>
    <border>
      <left style="thin">
        <color theme="1" tint="0.24994659260841701"/>
      </left>
      <right/>
      <top style="thin">
        <color theme="1" tint="0.24994659260841701"/>
      </top>
      <bottom style="medium">
        <color theme="1" tint="0.24994659260841701"/>
      </bottom>
      <diagonal/>
    </border>
    <border>
      <left style="medium">
        <color theme="1" tint="0.24994659260841701"/>
      </left>
      <right style="medium">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right/>
      <top/>
      <bottom style="thin">
        <color theme="1" tint="0.24994659260841701"/>
      </bottom>
      <diagonal/>
    </border>
    <border>
      <left style="thick">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medium">
        <color theme="1" tint="0.24994659260841701"/>
      </right>
      <top style="medium">
        <color theme="1" tint="0.24994659260841701"/>
      </top>
      <bottom style="thick">
        <color theme="1" tint="0.24994659260841701"/>
      </bottom>
      <diagonal/>
    </border>
    <border>
      <left style="medium">
        <color theme="1" tint="0.24994659260841701"/>
      </left>
      <right style="thin">
        <color indexed="64"/>
      </right>
      <top style="medium">
        <color theme="1" tint="0.24994659260841701"/>
      </top>
      <bottom style="thick">
        <color theme="1" tint="0.24994659260841701"/>
      </bottom>
      <diagonal/>
    </border>
    <border>
      <left style="thin">
        <color indexed="64"/>
      </left>
      <right/>
      <top style="medium">
        <color theme="1" tint="0.24994659260841701"/>
      </top>
      <bottom style="thick">
        <color theme="1" tint="0.24994659260841701"/>
      </bottom>
      <diagonal/>
    </border>
    <border>
      <left/>
      <right/>
      <top style="medium">
        <color theme="1" tint="0.24994659260841701"/>
      </top>
      <bottom style="thick">
        <color theme="1" tint="0.24994659260841701"/>
      </bottom>
      <diagonal/>
    </border>
    <border>
      <left style="medium">
        <color theme="1" tint="0.24994659260841701"/>
      </left>
      <right/>
      <top style="medium">
        <color theme="1" tint="0.24994659260841701"/>
      </top>
      <bottom style="thick">
        <color theme="1" tint="0.24994659260841701"/>
      </bottom>
      <diagonal/>
    </border>
    <border>
      <left style="thick">
        <color theme="1" tint="0.24994659260841701"/>
      </left>
      <right style="medium">
        <color theme="1" tint="0.24994659260841701"/>
      </right>
      <top style="medium">
        <color theme="1" tint="0.24994659260841701"/>
      </top>
      <bottom style="thick">
        <color theme="1" tint="0.24994659260841701"/>
      </bottom>
      <diagonal/>
    </border>
    <border>
      <left style="thin">
        <color theme="1" tint="0.24994659260841701"/>
      </left>
      <right style="medium">
        <color theme="1" tint="0.24994659260841701"/>
      </right>
      <top style="medium">
        <color theme="1" tint="0.24994659260841701"/>
      </top>
      <bottom style="medium">
        <color theme="1" tint="0.24994659260841701"/>
      </bottom>
      <diagonal/>
    </border>
    <border>
      <left/>
      <right style="medium">
        <color theme="1" tint="0.24994659260841701"/>
      </right>
      <top/>
      <bottom style="medium">
        <color theme="1" tint="0.24994659260841701"/>
      </bottom>
      <diagonal/>
    </border>
    <border>
      <left style="thick">
        <color theme="1" tint="0.24994659260841701"/>
      </left>
      <right style="thin">
        <color theme="1" tint="0.24994659260841701"/>
      </right>
      <top/>
      <bottom style="thin">
        <color theme="1" tint="0.24994659260841701"/>
      </bottom>
      <diagonal/>
    </border>
    <border>
      <left style="medium">
        <color theme="1" tint="0.24994659260841701"/>
      </left>
      <right style="thick">
        <color theme="1" tint="0.24994659260841701"/>
      </right>
      <top style="medium">
        <color theme="1" tint="0.24994659260841701"/>
      </top>
      <bottom style="medium">
        <color theme="1" tint="0.24994659260841701"/>
      </bottom>
      <diagonal/>
    </border>
    <border>
      <left style="thin">
        <color theme="1" tint="0.24994659260841701"/>
      </left>
      <right style="thick">
        <color theme="1" tint="0.24994659260841701"/>
      </right>
      <top/>
      <bottom style="thin">
        <color theme="1" tint="0.24994659260841701"/>
      </bottom>
      <diagonal/>
    </border>
    <border>
      <left style="thick">
        <color theme="1" tint="0.24994659260841701"/>
      </left>
      <right style="thin">
        <color theme="1" tint="0.24994659260841701"/>
      </right>
      <top style="medium">
        <color theme="1" tint="0.24994659260841701"/>
      </top>
      <bottom style="medium">
        <color theme="1" tint="0.24994659260841701"/>
      </bottom>
      <diagonal/>
    </border>
    <border>
      <left style="thick">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ck">
        <color theme="1" tint="0.24994659260841701"/>
      </right>
      <top style="thin">
        <color theme="1" tint="0.24994659260841701"/>
      </top>
      <bottom style="medium">
        <color theme="1" tint="0.24994659260841701"/>
      </bottom>
      <diagonal/>
    </border>
    <border>
      <left style="thin">
        <color indexed="64"/>
      </left>
      <right style="thin">
        <color indexed="64"/>
      </right>
      <top style="medium">
        <color theme="1" tint="0.24994659260841701"/>
      </top>
      <bottom style="thin">
        <color indexed="64"/>
      </bottom>
      <diagonal/>
    </border>
    <border>
      <left style="thin">
        <color indexed="64"/>
      </left>
      <right style="medium">
        <color theme="1" tint="0.24994659260841701"/>
      </right>
      <top style="medium">
        <color theme="1" tint="0.24994659260841701"/>
      </top>
      <bottom style="thin">
        <color indexed="64"/>
      </bottom>
      <diagonal/>
    </border>
    <border>
      <left style="thin">
        <color indexed="64"/>
      </left>
      <right style="medium">
        <color theme="1" tint="0.24994659260841701"/>
      </right>
      <top/>
      <bottom/>
      <diagonal/>
    </border>
    <border>
      <left style="medium">
        <color theme="1" tint="0.24994659260841701"/>
      </left>
      <right/>
      <top style="thin">
        <color indexed="64"/>
      </top>
      <bottom style="medium">
        <color theme="1" tint="0.24994659260841701"/>
      </bottom>
      <diagonal/>
    </border>
    <border>
      <left/>
      <right/>
      <top style="thin">
        <color indexed="64"/>
      </top>
      <bottom style="medium">
        <color theme="1" tint="0.24994659260841701"/>
      </bottom>
      <diagonal/>
    </border>
    <border>
      <left style="thin">
        <color indexed="64"/>
      </left>
      <right style="thin">
        <color indexed="64"/>
      </right>
      <top style="medium">
        <color theme="1" tint="0.24994659260841701"/>
      </top>
      <bottom/>
      <diagonal/>
    </border>
    <border>
      <left style="thin">
        <color indexed="64"/>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style="medium">
        <color theme="1" tint="0.24994659260841701"/>
      </left>
      <right/>
      <top style="medium">
        <color theme="1" tint="0.24994659260841701"/>
      </top>
      <bottom style="thin">
        <color indexed="64"/>
      </bottom>
      <diagonal/>
    </border>
    <border>
      <left/>
      <right/>
      <top style="medium">
        <color theme="1" tint="0.24994659260841701"/>
      </top>
      <bottom style="thin">
        <color indexed="64"/>
      </bottom>
      <diagonal/>
    </border>
    <border>
      <left/>
      <right style="thin">
        <color indexed="64"/>
      </right>
      <top style="medium">
        <color theme="1" tint="0.24994659260841701"/>
      </top>
      <bottom style="thin">
        <color indexed="64"/>
      </bottom>
      <diagonal/>
    </border>
    <border>
      <left style="medium">
        <color theme="1" tint="0.24994659260841701"/>
      </left>
      <right/>
      <top style="thin">
        <color indexed="64"/>
      </top>
      <bottom style="thin">
        <color indexed="64"/>
      </bottom>
      <diagonal/>
    </border>
    <border>
      <left style="thin">
        <color indexed="64"/>
      </left>
      <right style="medium">
        <color theme="1" tint="0.24994659260841701"/>
      </right>
      <top style="thin">
        <color indexed="64"/>
      </top>
      <bottom style="thin">
        <color indexed="64"/>
      </bottom>
      <diagonal/>
    </border>
    <border>
      <left/>
      <right style="thin">
        <color indexed="64"/>
      </right>
      <top style="thin">
        <color indexed="64"/>
      </top>
      <bottom style="medium">
        <color theme="1" tint="0.24994659260841701"/>
      </bottom>
      <diagonal/>
    </border>
    <border>
      <left style="thin">
        <color indexed="64"/>
      </left>
      <right style="thin">
        <color indexed="64"/>
      </right>
      <top style="thin">
        <color indexed="64"/>
      </top>
      <bottom style="medium">
        <color theme="1" tint="0.24994659260841701"/>
      </bottom>
      <diagonal/>
    </border>
    <border>
      <left style="thin">
        <color indexed="64"/>
      </left>
      <right style="medium">
        <color theme="1" tint="0.24994659260841701"/>
      </right>
      <top style="thin">
        <color indexed="64"/>
      </top>
      <bottom style="medium">
        <color theme="1" tint="0.24994659260841701"/>
      </bottom>
      <diagonal/>
    </border>
    <border>
      <left style="medium">
        <color theme="1" tint="0.24994659260841701"/>
      </left>
      <right style="medium">
        <color theme="1" tint="0.24994659260841701"/>
      </right>
      <top style="medium">
        <color theme="1" tint="0.24994659260841701"/>
      </top>
      <bottom style="thin">
        <color indexed="64"/>
      </bottom>
      <diagonal/>
    </border>
    <border>
      <left style="medium">
        <color theme="1" tint="0.24994659260841701"/>
      </left>
      <right style="medium">
        <color theme="1" tint="0.24994659260841701"/>
      </right>
      <top style="thin">
        <color indexed="64"/>
      </top>
      <bottom style="thin">
        <color indexed="64"/>
      </bottom>
      <diagonal/>
    </border>
    <border>
      <left style="medium">
        <color theme="1" tint="0.24994659260841701"/>
      </left>
      <right style="medium">
        <color theme="1" tint="0.24994659260841701"/>
      </right>
      <top style="thin">
        <color indexed="64"/>
      </top>
      <bottom style="medium">
        <color theme="1" tint="0.24994659260841701"/>
      </bottom>
      <diagonal/>
    </border>
    <border>
      <left/>
      <right style="thin">
        <color indexed="64"/>
      </right>
      <top style="medium">
        <color theme="1" tint="0.24994659260841701"/>
      </top>
      <bottom/>
      <diagonal/>
    </border>
    <border>
      <left style="thick">
        <color theme="1" tint="0.24994659260841701"/>
      </left>
      <right style="medium">
        <color theme="1" tint="0.24994659260841701"/>
      </right>
      <top style="thick">
        <color theme="1" tint="0.24994659260841701"/>
      </top>
      <bottom style="medium">
        <color theme="1" tint="0.24994659260841701"/>
      </bottom>
      <diagonal/>
    </border>
    <border>
      <left style="medium">
        <color theme="1" tint="0.24994659260841701"/>
      </left>
      <right style="medium">
        <color theme="1" tint="0.24994659260841701"/>
      </right>
      <top style="thick">
        <color theme="1" tint="0.24994659260841701"/>
      </top>
      <bottom style="medium">
        <color theme="1" tint="0.24994659260841701"/>
      </bottom>
      <diagonal/>
    </border>
    <border>
      <left style="medium">
        <color theme="1" tint="0.24994659260841701"/>
      </left>
      <right style="thick">
        <color theme="1" tint="0.24994659260841701"/>
      </right>
      <top style="thick">
        <color theme="1" tint="0.24994659260841701"/>
      </top>
      <bottom style="medium">
        <color theme="1" tint="0.24994659260841701"/>
      </bottom>
      <diagonal/>
    </border>
    <border>
      <left style="thick">
        <color theme="1" tint="0.24994659260841701"/>
      </left>
      <right style="thin">
        <color indexed="64"/>
      </right>
      <top style="medium">
        <color theme="1" tint="0.24994659260841701"/>
      </top>
      <bottom style="thin">
        <color indexed="64"/>
      </bottom>
      <diagonal/>
    </border>
    <border>
      <left style="thin">
        <color indexed="64"/>
      </left>
      <right style="thick">
        <color theme="1" tint="0.24994659260841701"/>
      </right>
      <top style="medium">
        <color theme="1" tint="0.24994659260841701"/>
      </top>
      <bottom style="thin">
        <color indexed="64"/>
      </bottom>
      <diagonal/>
    </border>
    <border>
      <left style="thick">
        <color theme="1" tint="0.24994659260841701"/>
      </left>
      <right style="thin">
        <color indexed="64"/>
      </right>
      <top/>
      <bottom/>
      <diagonal/>
    </border>
    <border>
      <left style="thin">
        <color indexed="64"/>
      </left>
      <right style="thick">
        <color theme="1" tint="0.24994659260841701"/>
      </right>
      <top/>
      <bottom/>
      <diagonal/>
    </border>
    <border>
      <left style="thick">
        <color theme="1" tint="0.24994659260841701"/>
      </left>
      <right/>
      <top style="thin">
        <color indexed="64"/>
      </top>
      <bottom style="thick">
        <color theme="1" tint="0.24994659260841701"/>
      </bottom>
      <diagonal/>
    </border>
    <border>
      <left/>
      <right/>
      <top style="thin">
        <color indexed="64"/>
      </top>
      <bottom style="thick">
        <color theme="1" tint="0.24994659260841701"/>
      </bottom>
      <diagonal/>
    </border>
    <border>
      <left/>
      <right style="thick">
        <color theme="1" tint="0.24994659260841701"/>
      </right>
      <top style="thin">
        <color indexed="64"/>
      </top>
      <bottom style="thick">
        <color theme="1" tint="0.24994659260841701"/>
      </bottom>
      <diagonal/>
    </border>
    <border>
      <left/>
      <right style="thin">
        <color indexed="64"/>
      </right>
      <top/>
      <bottom style="thick">
        <color theme="1" tint="0.24994659260841701"/>
      </bottom>
      <diagonal/>
    </border>
    <border>
      <left style="thin">
        <color indexed="64"/>
      </left>
      <right style="thin">
        <color indexed="64"/>
      </right>
      <top/>
      <bottom style="thick">
        <color theme="1" tint="0.24994659260841701"/>
      </bottom>
      <diagonal/>
    </border>
    <border>
      <left style="thin">
        <color indexed="64"/>
      </left>
      <right style="medium">
        <color theme="1" tint="0.24994659260841701"/>
      </right>
      <top/>
      <bottom style="thick">
        <color theme="1" tint="0.24994659260841701"/>
      </bottom>
      <diagonal/>
    </border>
    <border>
      <left style="medium">
        <color theme="1" tint="0.24994659260841701"/>
      </left>
      <right/>
      <top style="thick">
        <color theme="1" tint="0.24994659260841701"/>
      </top>
      <bottom style="medium">
        <color theme="1" tint="0.24994659260841701"/>
      </bottom>
      <diagonal/>
    </border>
    <border>
      <left/>
      <right style="medium">
        <color theme="1" tint="0.24994659260841701"/>
      </right>
      <top style="thick">
        <color theme="1" tint="0.24994659260841701"/>
      </top>
      <bottom style="medium">
        <color theme="1" tint="0.24994659260841701"/>
      </bottom>
      <diagonal/>
    </border>
    <border>
      <left style="thin">
        <color theme="3" tint="0.59996337778862885"/>
      </left>
      <right/>
      <top style="thin">
        <color theme="3" tint="0.59996337778862885"/>
      </top>
      <bottom style="thin">
        <color indexed="64"/>
      </bottom>
      <diagonal/>
    </border>
    <border>
      <left/>
      <right/>
      <top style="thin">
        <color theme="3" tint="0.59996337778862885"/>
      </top>
      <bottom style="thin">
        <color indexed="64"/>
      </bottom>
      <diagonal/>
    </border>
    <border>
      <left/>
      <right style="thin">
        <color theme="3" tint="0.59996337778862885"/>
      </right>
      <top style="thin">
        <color theme="3" tint="0.59996337778862885"/>
      </top>
      <bottom style="thin">
        <color indexed="64"/>
      </bottom>
      <diagonal/>
    </border>
    <border>
      <left style="medium">
        <color theme="3" tint="0.59996337778862885"/>
      </left>
      <right style="thin">
        <color theme="3" tint="0.59996337778862885"/>
      </right>
      <top style="thin">
        <color theme="3" tint="0.59996337778862885"/>
      </top>
      <bottom style="thin">
        <color theme="3" tint="0.59996337778862885"/>
      </bottom>
      <diagonal/>
    </border>
    <border>
      <left style="thick">
        <color indexed="64"/>
      </left>
      <right/>
      <top/>
      <bottom style="medium">
        <color theme="1"/>
      </bottom>
      <diagonal/>
    </border>
    <border>
      <left/>
      <right style="medium">
        <color auto="1"/>
      </right>
      <top/>
      <bottom style="medium">
        <color theme="1"/>
      </bottom>
      <diagonal/>
    </border>
    <border>
      <left style="thin">
        <color indexed="64"/>
      </left>
      <right style="medium">
        <color auto="1"/>
      </right>
      <top/>
      <bottom style="medium">
        <color theme="1"/>
      </bottom>
      <diagonal/>
    </border>
    <border>
      <left style="thick">
        <color indexed="64"/>
      </left>
      <right style="thin">
        <color indexed="64"/>
      </right>
      <top/>
      <bottom style="medium">
        <color theme="1"/>
      </bottom>
      <diagonal/>
    </border>
    <border>
      <left style="medium">
        <color indexed="64"/>
      </left>
      <right/>
      <top/>
      <bottom style="medium">
        <color theme="1"/>
      </bottom>
      <diagonal/>
    </border>
    <border>
      <left/>
      <right/>
      <top style="medium">
        <color theme="1"/>
      </top>
      <bottom style="thin">
        <color indexed="64"/>
      </bottom>
      <diagonal/>
    </border>
    <border>
      <left/>
      <right style="medium">
        <color theme="8"/>
      </right>
      <top style="medium">
        <color theme="1"/>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bottom style="medium">
        <color theme="1"/>
      </bottom>
      <diagonal/>
    </border>
    <border>
      <left/>
      <right style="medium">
        <color theme="3" tint="0.39991454817346722"/>
      </right>
      <top style="medium">
        <color theme="1"/>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theme="1"/>
      </bottom>
      <diagonal/>
    </border>
    <border>
      <left style="thin">
        <color indexed="64"/>
      </left>
      <right style="medium">
        <color theme="3" tint="0.39991454817346722"/>
      </right>
      <top style="medium">
        <color theme="1"/>
      </top>
      <bottom style="thin">
        <color indexed="64"/>
      </bottom>
      <diagonal/>
    </border>
    <border>
      <left style="medium">
        <color theme="3" tint="0.39991454817346722"/>
      </left>
      <right style="thin">
        <color indexed="64"/>
      </right>
      <top style="medium">
        <color theme="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theme="1"/>
      </top>
      <bottom style="thin">
        <color indexed="64"/>
      </bottom>
      <diagonal/>
    </border>
    <border>
      <left/>
      <right style="thin">
        <color indexed="64"/>
      </right>
      <top style="medium">
        <color theme="1"/>
      </top>
      <bottom style="thin">
        <color indexed="64"/>
      </bottom>
      <diagonal/>
    </border>
    <border>
      <left style="thin">
        <color theme="3" tint="0.39994506668294322"/>
      </left>
      <right/>
      <top style="thin">
        <color theme="3" tint="0.39994506668294322"/>
      </top>
      <bottom style="thin">
        <color theme="3" tint="0.59996337778862885"/>
      </bottom>
      <diagonal/>
    </border>
    <border>
      <left/>
      <right/>
      <top style="thin">
        <color theme="3" tint="0.39994506668294322"/>
      </top>
      <bottom style="thin">
        <color theme="3" tint="0.59996337778862885"/>
      </bottom>
      <diagonal/>
    </border>
    <border>
      <left/>
      <right style="thin">
        <color theme="3" tint="0.39994506668294322"/>
      </right>
      <top style="thin">
        <color theme="3" tint="0.39994506668294322"/>
      </top>
      <bottom style="thin">
        <color theme="3" tint="0.59996337778862885"/>
      </bottom>
      <diagonal/>
    </border>
    <border>
      <left/>
      <right style="thick">
        <color indexed="64"/>
      </right>
      <top/>
      <bottom style="medium">
        <color theme="1"/>
      </bottom>
      <diagonal/>
    </border>
    <border>
      <left style="thin">
        <color indexed="64"/>
      </left>
      <right/>
      <top/>
      <bottom style="medium">
        <color theme="1"/>
      </bottom>
      <diagonal/>
    </border>
    <border>
      <left style="thin">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0" fontId="7" fillId="0" borderId="0" applyNumberFormat="0" applyFill="0" applyBorder="0" applyAlignment="0" applyProtection="0"/>
    <xf numFmtId="0" fontId="8" fillId="0" borderId="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8"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3" fillId="32" borderId="0" applyNumberFormat="0" applyBorder="0" applyAlignment="0" applyProtection="0"/>
    <xf numFmtId="0" fontId="24" fillId="0" borderId="0"/>
  </cellStyleXfs>
  <cellXfs count="854">
    <xf numFmtId="0" fontId="0" fillId="0" borderId="0" xfId="0"/>
    <xf numFmtId="0" fontId="25" fillId="0" borderId="0" xfId="0" applyFont="1" applyFill="1" applyBorder="1"/>
    <xf numFmtId="0" fontId="25" fillId="0" borderId="0" xfId="0" applyFont="1"/>
    <xf numFmtId="0" fontId="25" fillId="33" borderId="0" xfId="0" applyFont="1" applyFill="1"/>
    <xf numFmtId="0" fontId="25" fillId="0" borderId="0" xfId="0" applyFont="1" applyFill="1"/>
    <xf numFmtId="0" fontId="40" fillId="0" borderId="0" xfId="0" applyFont="1"/>
    <xf numFmtId="0" fontId="25" fillId="0" borderId="0" xfId="0" applyFont="1" applyProtection="1"/>
    <xf numFmtId="0" fontId="25" fillId="0" borderId="0" xfId="0" applyFont="1" applyFill="1" applyBorder="1" applyProtection="1"/>
    <xf numFmtId="0" fontId="25" fillId="0" borderId="0" xfId="0" applyFont="1" applyFill="1" applyProtection="1"/>
    <xf numFmtId="0" fontId="0" fillId="0" borderId="0" xfId="0"/>
    <xf numFmtId="0" fontId="0" fillId="0" borderId="0" xfId="0"/>
    <xf numFmtId="0" fontId="0" fillId="38" borderId="0" xfId="0" applyFill="1"/>
    <xf numFmtId="0" fontId="0" fillId="35" borderId="0" xfId="0" applyFill="1"/>
    <xf numFmtId="0" fontId="0" fillId="37" borderId="0" xfId="0" applyFill="1"/>
    <xf numFmtId="0" fontId="48" fillId="0" borderId="0" xfId="0" applyFont="1" applyFill="1" applyBorder="1"/>
    <xf numFmtId="0" fontId="48" fillId="0" borderId="0" xfId="0" applyFont="1"/>
    <xf numFmtId="0" fontId="0" fillId="38" borderId="0" xfId="0" applyFill="1" applyBorder="1"/>
    <xf numFmtId="0" fontId="51" fillId="0" borderId="0" xfId="0" applyFont="1" applyFill="1" applyAlignment="1">
      <alignment vertical="top" wrapText="1"/>
    </xf>
    <xf numFmtId="0" fontId="50" fillId="38" borderId="0" xfId="0" applyFont="1" applyFill="1" applyAlignment="1">
      <alignment vertical="top" wrapText="1"/>
    </xf>
    <xf numFmtId="0" fontId="0" fillId="0" borderId="0" xfId="0"/>
    <xf numFmtId="0" fontId="6" fillId="38" borderId="0" xfId="0" applyFont="1" applyFill="1" applyBorder="1"/>
    <xf numFmtId="166" fontId="55" fillId="38" borderId="0" xfId="0" applyNumberFormat="1" applyFont="1" applyFill="1" applyBorder="1"/>
    <xf numFmtId="0" fontId="0" fillId="0" borderId="0" xfId="0" applyFill="1"/>
    <xf numFmtId="0" fontId="64" fillId="33" borderId="0" xfId="0" applyFont="1" applyFill="1" applyAlignment="1">
      <alignment vertical="center"/>
    </xf>
    <xf numFmtId="0" fontId="4" fillId="33" borderId="0" xfId="0" applyFont="1" applyFill="1" applyAlignment="1">
      <alignment vertical="center"/>
    </xf>
    <xf numFmtId="0" fontId="4" fillId="38" borderId="0" xfId="0" applyFont="1" applyFill="1" applyBorder="1" applyAlignment="1">
      <alignment vertical="center" wrapText="1"/>
    </xf>
    <xf numFmtId="0" fontId="4" fillId="38" borderId="0" xfId="0" applyFont="1" applyFill="1" applyBorder="1" applyAlignment="1">
      <alignment horizontal="center" vertical="center"/>
    </xf>
    <xf numFmtId="0" fontId="65" fillId="33" borderId="22" xfId="0" applyFont="1" applyFill="1" applyBorder="1" applyAlignment="1">
      <alignment horizontal="center" vertical="center" wrapText="1"/>
    </xf>
    <xf numFmtId="0" fontId="57" fillId="33" borderId="11" xfId="0" applyFont="1" applyFill="1" applyBorder="1" applyAlignment="1">
      <alignment horizontal="center" vertical="center"/>
    </xf>
    <xf numFmtId="0" fontId="0" fillId="0" borderId="0" xfId="0"/>
    <xf numFmtId="0" fontId="0" fillId="0" borderId="0" xfId="0"/>
    <xf numFmtId="0" fontId="0" fillId="0" borderId="0" xfId="0" applyFill="1" applyBorder="1"/>
    <xf numFmtId="0" fontId="0" fillId="0" borderId="0" xfId="0"/>
    <xf numFmtId="0" fontId="50" fillId="36" borderId="0" xfId="0" applyFont="1" applyFill="1" applyAlignment="1">
      <alignment horizontal="centerContinuous" vertical="center"/>
    </xf>
    <xf numFmtId="0" fontId="0" fillId="0" borderId="0" xfId="0"/>
    <xf numFmtId="0" fontId="48" fillId="33" borderId="0" xfId="0" applyFont="1" applyFill="1"/>
    <xf numFmtId="0" fontId="0" fillId="33" borderId="0" xfId="0" applyFill="1"/>
    <xf numFmtId="0" fontId="0" fillId="37" borderId="0" xfId="0" applyFill="1" applyProtection="1"/>
    <xf numFmtId="0" fontId="0" fillId="38" borderId="0" xfId="0" applyFill="1" applyProtection="1"/>
    <xf numFmtId="0" fontId="0" fillId="35" borderId="0" xfId="0" applyFill="1" applyProtection="1"/>
    <xf numFmtId="0" fontId="48" fillId="33" borderId="0" xfId="0" applyFont="1" applyFill="1" applyProtection="1"/>
    <xf numFmtId="0" fontId="0" fillId="33" borderId="0" xfId="0" applyFill="1" applyProtection="1"/>
    <xf numFmtId="0" fontId="44" fillId="35" borderId="0" xfId="0" applyFont="1" applyFill="1" applyBorder="1" applyAlignment="1" applyProtection="1">
      <alignment vertical="center"/>
    </xf>
    <xf numFmtId="0" fontId="44" fillId="35" borderId="26" xfId="0" applyFont="1" applyFill="1" applyBorder="1" applyAlignment="1">
      <alignment vertical="center"/>
    </xf>
    <xf numFmtId="0" fontId="44" fillId="35" borderId="30" xfId="0" applyFont="1" applyFill="1" applyBorder="1" applyAlignment="1" applyProtection="1">
      <alignment vertical="center"/>
    </xf>
    <xf numFmtId="0" fontId="44" fillId="35" borderId="31" xfId="0" applyFont="1" applyFill="1" applyBorder="1" applyAlignment="1" applyProtection="1">
      <alignment vertical="center"/>
    </xf>
    <xf numFmtId="0" fontId="33" fillId="0" borderId="0" xfId="0" applyFont="1" applyFill="1" applyAlignment="1" applyProtection="1">
      <alignment vertical="top" wrapText="1"/>
      <protection locked="0"/>
    </xf>
    <xf numFmtId="0" fontId="44" fillId="35" borderId="32" xfId="0" applyFont="1" applyFill="1" applyBorder="1" applyAlignment="1" applyProtection="1">
      <alignment vertical="center"/>
    </xf>
    <xf numFmtId="0" fontId="44" fillId="35" borderId="33" xfId="0" applyFont="1" applyFill="1" applyBorder="1" applyAlignment="1" applyProtection="1">
      <alignment vertical="center"/>
    </xf>
    <xf numFmtId="0" fontId="25" fillId="37" borderId="0" xfId="0" applyFont="1" applyFill="1" applyProtection="1"/>
    <xf numFmtId="0" fontId="25" fillId="35" borderId="30" xfId="0" applyFont="1" applyFill="1" applyBorder="1" applyProtection="1"/>
    <xf numFmtId="0" fontId="25" fillId="35" borderId="26" xfId="0" applyFont="1" applyFill="1" applyBorder="1" applyProtection="1"/>
    <xf numFmtId="0" fontId="25" fillId="35" borderId="31" xfId="0" applyFont="1" applyFill="1" applyBorder="1" applyProtection="1"/>
    <xf numFmtId="0" fontId="37" fillId="38" borderId="0" xfId="0" applyFont="1" applyFill="1" applyAlignment="1" applyProtection="1">
      <alignment vertical="center" textRotation="90"/>
    </xf>
    <xf numFmtId="0" fontId="25" fillId="38" borderId="0" xfId="0" applyFont="1" applyFill="1" applyProtection="1"/>
    <xf numFmtId="0" fontId="25" fillId="33" borderId="0" xfId="0" applyFont="1" applyFill="1" applyProtection="1"/>
    <xf numFmtId="0" fontId="37" fillId="38" borderId="0" xfId="0" applyFont="1" applyFill="1" applyBorder="1" applyAlignment="1" applyProtection="1">
      <alignment vertical="center" textRotation="90"/>
    </xf>
    <xf numFmtId="0" fontId="25" fillId="38" borderId="0" xfId="0" applyFont="1" applyFill="1" applyBorder="1" applyProtection="1"/>
    <xf numFmtId="0" fontId="62" fillId="36" borderId="0" xfId="0" applyFont="1" applyFill="1" applyBorder="1" applyAlignment="1" applyProtection="1">
      <alignment vertical="center"/>
    </xf>
    <xf numFmtId="0" fontId="25" fillId="43" borderId="0" xfId="0" applyFont="1" applyFill="1" applyProtection="1"/>
    <xf numFmtId="0" fontId="25" fillId="35" borderId="0" xfId="0" applyFont="1" applyFill="1" applyProtection="1"/>
    <xf numFmtId="0" fontId="25" fillId="33" borderId="0" xfId="0" applyFont="1" applyFill="1" applyBorder="1" applyProtection="1"/>
    <xf numFmtId="0" fontId="31" fillId="43" borderId="0" xfId="0" applyFont="1" applyFill="1" applyBorder="1" applyAlignment="1" applyProtection="1">
      <alignment vertical="center"/>
    </xf>
    <xf numFmtId="0" fontId="29" fillId="33" borderId="0" xfId="0" applyFont="1" applyFill="1" applyBorder="1" applyAlignment="1" applyProtection="1"/>
    <xf numFmtId="0" fontId="26" fillId="33" borderId="0" xfId="0" applyFont="1" applyFill="1" applyBorder="1" applyAlignment="1" applyProtection="1"/>
    <xf numFmtId="0" fontId="57" fillId="43" borderId="0" xfId="0" applyFont="1" applyFill="1" applyAlignment="1" applyProtection="1">
      <alignment vertical="top" wrapText="1"/>
    </xf>
    <xf numFmtId="0" fontId="62" fillId="33" borderId="0" xfId="0" applyFont="1" applyFill="1" applyAlignment="1" applyProtection="1">
      <alignment vertical="top" wrapText="1"/>
    </xf>
    <xf numFmtId="0" fontId="25" fillId="33" borderId="0" xfId="0" applyFont="1" applyFill="1" applyAlignment="1" applyProtection="1">
      <alignment horizontal="right"/>
    </xf>
    <xf numFmtId="0" fontId="33" fillId="33" borderId="0" xfId="0" applyFont="1" applyFill="1" applyAlignment="1" applyProtection="1">
      <alignment vertical="top" wrapText="1"/>
    </xf>
    <xf numFmtId="0" fontId="0" fillId="0" borderId="0" xfId="0" applyAlignment="1">
      <alignment wrapText="1"/>
    </xf>
    <xf numFmtId="2" fontId="70" fillId="0" borderId="0" xfId="0" applyNumberFormat="1" applyFont="1" applyFill="1" applyBorder="1" applyAlignment="1">
      <alignment horizontal="center"/>
    </xf>
    <xf numFmtId="0" fontId="45" fillId="0" borderId="0" xfId="0" applyFont="1" applyFill="1" applyBorder="1" applyAlignment="1">
      <alignment vertical="top"/>
    </xf>
    <xf numFmtId="0" fontId="46" fillId="0" borderId="0" xfId="0" applyFont="1" applyFill="1" applyBorder="1" applyAlignment="1">
      <alignment vertical="top"/>
    </xf>
    <xf numFmtId="0" fontId="44" fillId="0" borderId="0" xfId="0" applyFont="1" applyFill="1" applyBorder="1" applyAlignment="1">
      <alignment vertical="center"/>
    </xf>
    <xf numFmtId="0" fontId="50" fillId="0" borderId="0" xfId="0" applyFont="1" applyFill="1" applyAlignment="1">
      <alignment horizontal="centerContinuous" vertical="center"/>
    </xf>
    <xf numFmtId="0" fontId="8" fillId="0" borderId="0" xfId="0" applyFont="1"/>
    <xf numFmtId="0" fontId="51" fillId="0" borderId="0" xfId="0" applyFont="1" applyFill="1" applyAlignment="1"/>
    <xf numFmtId="5" fontId="27" fillId="0" borderId="0" xfId="0" applyNumberFormat="1" applyFont="1" applyFill="1" applyAlignment="1">
      <alignment horizontal="right"/>
    </xf>
    <xf numFmtId="5" fontId="27" fillId="0" borderId="0" xfId="0" applyNumberFormat="1" applyFont="1" applyFill="1"/>
    <xf numFmtId="0" fontId="46" fillId="0" borderId="0" xfId="0" applyFont="1" applyFill="1" applyBorder="1" applyAlignment="1">
      <alignment horizontal="left" vertical="top"/>
    </xf>
    <xf numFmtId="0" fontId="44" fillId="35" borderId="30" xfId="0" applyFont="1" applyFill="1" applyBorder="1" applyAlignment="1">
      <alignment vertical="center"/>
    </xf>
    <xf numFmtId="0" fontId="44" fillId="35" borderId="31" xfId="0" applyFont="1" applyFill="1" applyBorder="1" applyAlignment="1">
      <alignment vertical="center"/>
    </xf>
    <xf numFmtId="0" fontId="44" fillId="35" borderId="0" xfId="0" applyFont="1" applyFill="1" applyAlignment="1">
      <alignment vertical="center"/>
    </xf>
    <xf numFmtId="0" fontId="44" fillId="0" borderId="0" xfId="0" applyFont="1" applyFill="1" applyAlignment="1">
      <alignment vertical="center"/>
    </xf>
    <xf numFmtId="0" fontId="72" fillId="43" borderId="0" xfId="0" applyFont="1" applyFill="1" applyAlignment="1" applyProtection="1">
      <alignment vertical="top"/>
    </xf>
    <xf numFmtId="0" fontId="27" fillId="45" borderId="0" xfId="0" applyFont="1" applyFill="1" applyBorder="1" applyAlignment="1">
      <alignment wrapText="1"/>
    </xf>
    <xf numFmtId="0" fontId="51" fillId="33" borderId="0" xfId="0" applyFont="1" applyFill="1" applyAlignment="1">
      <alignment vertical="top" wrapText="1"/>
    </xf>
    <xf numFmtId="0" fontId="8" fillId="33" borderId="0" xfId="0" applyFont="1" applyFill="1" applyAlignment="1">
      <alignment horizontal="center"/>
    </xf>
    <xf numFmtId="0" fontId="71" fillId="38" borderId="0" xfId="0" applyFont="1" applyFill="1" applyBorder="1"/>
    <xf numFmtId="0" fontId="50" fillId="0" borderId="0" xfId="0" applyFont="1" applyFill="1" applyAlignment="1">
      <alignment vertical="top" wrapText="1"/>
    </xf>
    <xf numFmtId="0" fontId="50" fillId="0" borderId="0" xfId="0" applyFont="1" applyFill="1" applyAlignment="1"/>
    <xf numFmtId="0" fontId="63" fillId="38" borderId="0" xfId="0" applyFont="1" applyFill="1" applyBorder="1"/>
    <xf numFmtId="5" fontId="71" fillId="38" borderId="0" xfId="0" applyNumberFormat="1" applyFont="1" applyFill="1" applyBorder="1"/>
    <xf numFmtId="0" fontId="0" fillId="43" borderId="0" xfId="0" applyFill="1" applyProtection="1"/>
    <xf numFmtId="0" fontId="0" fillId="43" borderId="0" xfId="0" applyFill="1"/>
    <xf numFmtId="0" fontId="38" fillId="38" borderId="0" xfId="0" applyFont="1" applyFill="1" applyBorder="1"/>
    <xf numFmtId="0" fontId="75" fillId="0" borderId="0" xfId="0" applyFont="1" applyFill="1" applyBorder="1" applyAlignment="1">
      <alignment vertical="center"/>
    </xf>
    <xf numFmtId="0" fontId="51" fillId="0" borderId="0" xfId="0" applyFont="1" applyFill="1" applyBorder="1" applyAlignment="1">
      <alignment vertical="top" wrapText="1"/>
    </xf>
    <xf numFmtId="0" fontId="49" fillId="0" borderId="0" xfId="0" applyFont="1" applyFill="1" applyBorder="1" applyAlignment="1">
      <alignment vertical="top" wrapText="1"/>
    </xf>
    <xf numFmtId="0" fontId="52" fillId="0" borderId="0" xfId="0" applyFont="1" applyFill="1" applyBorder="1" applyAlignment="1"/>
    <xf numFmtId="0" fontId="58" fillId="33" borderId="0" xfId="0" applyFont="1" applyFill="1"/>
    <xf numFmtId="0" fontId="71" fillId="38" borderId="0" xfId="0" applyFont="1" applyFill="1" applyBorder="1" applyAlignment="1">
      <alignment horizontal="right"/>
    </xf>
    <xf numFmtId="0" fontId="27" fillId="38" borderId="0" xfId="0" applyFont="1" applyFill="1" applyBorder="1" applyAlignment="1" applyProtection="1"/>
    <xf numFmtId="0" fontId="40" fillId="38" borderId="0" xfId="0" applyFont="1" applyFill="1" applyBorder="1" applyProtection="1"/>
    <xf numFmtId="0" fontId="28" fillId="41" borderId="0" xfId="0" applyFont="1" applyFill="1"/>
    <xf numFmtId="5" fontId="27" fillId="34" borderId="0" xfId="0" applyNumberFormat="1" applyFont="1" applyFill="1" applyBorder="1" applyAlignment="1">
      <alignment horizontal="right"/>
    </xf>
    <xf numFmtId="5" fontId="27" fillId="34" borderId="0" xfId="0" applyNumberFormat="1" applyFont="1" applyFill="1" applyBorder="1"/>
    <xf numFmtId="0" fontId="27" fillId="34" borderId="0" xfId="0" applyFont="1" applyFill="1" applyBorder="1" applyAlignment="1" applyProtection="1">
      <protection locked="0"/>
    </xf>
    <xf numFmtId="0" fontId="27" fillId="34" borderId="0" xfId="0" applyFont="1" applyFill="1" applyBorder="1" applyAlignment="1" applyProtection="1">
      <alignment horizontal="left"/>
      <protection locked="0"/>
    </xf>
    <xf numFmtId="0" fontId="40" fillId="38" borderId="0" xfId="0" applyFont="1" applyFill="1" applyBorder="1" applyAlignment="1" applyProtection="1"/>
    <xf numFmtId="0" fontId="28" fillId="41" borderId="0" xfId="0" applyFont="1" applyFill="1" applyAlignment="1">
      <alignment horizontal="center"/>
    </xf>
    <xf numFmtId="5" fontId="28" fillId="41" borderId="0" xfId="0" applyNumberFormat="1" applyFont="1" applyFill="1" applyAlignment="1">
      <alignment wrapText="1"/>
    </xf>
    <xf numFmtId="5" fontId="28" fillId="41" borderId="0" xfId="0" applyNumberFormat="1" applyFont="1" applyFill="1" applyAlignment="1">
      <alignment horizontal="right"/>
    </xf>
    <xf numFmtId="5" fontId="28" fillId="41" borderId="0" xfId="0" applyNumberFormat="1" applyFont="1" applyFill="1"/>
    <xf numFmtId="0" fontId="38" fillId="38" borderId="0" xfId="0" applyFont="1" applyFill="1" applyBorder="1" applyAlignment="1">
      <alignment horizontal="left" wrapText="1"/>
    </xf>
    <xf numFmtId="0" fontId="38" fillId="38" borderId="0" xfId="0" applyNumberFormat="1" applyFont="1" applyFill="1" applyBorder="1" applyAlignment="1">
      <alignment wrapText="1"/>
    </xf>
    <xf numFmtId="2" fontId="38" fillId="38" borderId="0" xfId="0" applyNumberFormat="1" applyFont="1" applyFill="1" applyBorder="1" applyAlignment="1">
      <alignment horizontal="center"/>
    </xf>
    <xf numFmtId="0" fontId="38" fillId="38" borderId="0" xfId="0" applyNumberFormat="1" applyFont="1" applyFill="1" applyBorder="1" applyAlignment="1">
      <alignment horizontal="center"/>
    </xf>
    <xf numFmtId="5" fontId="38" fillId="38" borderId="0" xfId="0" applyNumberFormat="1" applyFont="1" applyFill="1" applyBorder="1" applyAlignment="1">
      <alignment horizontal="right"/>
    </xf>
    <xf numFmtId="0" fontId="81" fillId="38" borderId="0" xfId="0" applyFont="1" applyFill="1" applyBorder="1"/>
    <xf numFmtId="0" fontId="25" fillId="0" borderId="0" xfId="0" applyFont="1" applyFill="1" applyAlignment="1">
      <alignment vertical="top" wrapText="1"/>
    </xf>
    <xf numFmtId="0" fontId="71" fillId="38" borderId="0" xfId="0" applyFont="1" applyFill="1" applyBorder="1" applyAlignment="1"/>
    <xf numFmtId="0" fontId="19" fillId="38" borderId="0" xfId="0" applyFont="1" applyFill="1" applyBorder="1"/>
    <xf numFmtId="0" fontId="29" fillId="38" borderId="0" xfId="0" applyFont="1" applyFill="1" applyBorder="1" applyAlignment="1">
      <alignment horizontal="right"/>
    </xf>
    <xf numFmtId="0" fontId="29" fillId="38" borderId="0" xfId="0" applyFont="1" applyFill="1" applyBorder="1"/>
    <xf numFmtId="0" fontId="62" fillId="43" borderId="0" xfId="0" applyFont="1" applyFill="1" applyAlignment="1">
      <alignment vertical="top" wrapText="1"/>
    </xf>
    <xf numFmtId="0" fontId="71" fillId="38" borderId="28" xfId="0" applyFont="1" applyFill="1" applyBorder="1" applyAlignment="1">
      <alignment vertical="center" wrapText="1"/>
    </xf>
    <xf numFmtId="0" fontId="71" fillId="38" borderId="37" xfId="0" applyFont="1" applyFill="1" applyBorder="1" applyAlignment="1">
      <alignment vertical="center" wrapText="1"/>
    </xf>
    <xf numFmtId="0" fontId="57" fillId="0" borderId="0" xfId="0" applyFont="1" applyFill="1" applyAlignment="1" applyProtection="1">
      <alignment vertical="top" wrapText="1"/>
    </xf>
    <xf numFmtId="0" fontId="47" fillId="34" borderId="36" xfId="0" applyFont="1" applyFill="1" applyBorder="1" applyAlignment="1" applyProtection="1">
      <protection locked="0"/>
    </xf>
    <xf numFmtId="0" fontId="47" fillId="34" borderId="25" xfId="0" applyFont="1" applyFill="1" applyBorder="1" applyAlignment="1" applyProtection="1">
      <protection locked="0"/>
    </xf>
    <xf numFmtId="0" fontId="47" fillId="34" borderId="37" xfId="0" applyFont="1" applyFill="1" applyBorder="1" applyAlignment="1" applyProtection="1">
      <protection locked="0"/>
    </xf>
    <xf numFmtId="0" fontId="28" fillId="0" borderId="0" xfId="0" applyFont="1"/>
    <xf numFmtId="0" fontId="28" fillId="0" borderId="0" xfId="0" applyFont="1" applyFill="1" applyBorder="1"/>
    <xf numFmtId="166" fontId="39" fillId="0" borderId="0" xfId="0" applyNumberFormat="1" applyFont="1" applyFill="1" applyBorder="1" applyAlignment="1">
      <alignment horizontal="right"/>
    </xf>
    <xf numFmtId="0" fontId="39" fillId="0" borderId="0" xfId="0" applyFont="1" applyFill="1" applyBorder="1"/>
    <xf numFmtId="0" fontId="39" fillId="0" borderId="0" xfId="0" applyFont="1" applyBorder="1"/>
    <xf numFmtId="0" fontId="28" fillId="0" borderId="0" xfId="0" applyFont="1" applyBorder="1"/>
    <xf numFmtId="0" fontId="28" fillId="0" borderId="0" xfId="0" applyFont="1" applyAlignment="1">
      <alignment horizontal="right"/>
    </xf>
    <xf numFmtId="5" fontId="28" fillId="0" borderId="0" xfId="0" applyNumberFormat="1" applyFont="1" applyAlignment="1">
      <alignment horizontal="right"/>
    </xf>
    <xf numFmtId="0" fontId="28" fillId="33" borderId="0" xfId="0" applyFont="1" applyFill="1"/>
    <xf numFmtId="0" fontId="72" fillId="43" borderId="0" xfId="0" applyFont="1" applyFill="1" applyAlignment="1" applyProtection="1">
      <alignment vertical="top" wrapText="1"/>
    </xf>
    <xf numFmtId="0" fontId="28" fillId="0" borderId="0" xfId="0" applyFont="1" applyFill="1"/>
    <xf numFmtId="0" fontId="23" fillId="38" borderId="28" xfId="0" applyFont="1" applyFill="1" applyBorder="1" applyAlignment="1">
      <alignment vertical="center" wrapText="1"/>
    </xf>
    <xf numFmtId="0" fontId="47" fillId="0" borderId="0" xfId="0" applyFont="1" applyFill="1" applyBorder="1" applyAlignment="1">
      <alignment horizontal="center" vertical="center"/>
    </xf>
    <xf numFmtId="5" fontId="25" fillId="33" borderId="10" xfId="0" applyNumberFormat="1" applyFont="1" applyFill="1" applyBorder="1" applyAlignment="1" applyProtection="1">
      <alignment horizontal="right"/>
    </xf>
    <xf numFmtId="0" fontId="0" fillId="0" borderId="0" xfId="0"/>
    <xf numFmtId="0" fontId="71" fillId="38" borderId="0" xfId="0" applyNumberFormat="1" applyFont="1" applyFill="1" applyBorder="1" applyAlignment="1">
      <alignment horizontal="center"/>
    </xf>
    <xf numFmtId="5" fontId="28" fillId="0" borderId="0" xfId="0" applyNumberFormat="1" applyFont="1" applyFill="1" applyProtection="1"/>
    <xf numFmtId="0" fontId="0" fillId="44" borderId="0" xfId="0" applyFill="1"/>
    <xf numFmtId="0" fontId="57" fillId="38" borderId="0" xfId="0" applyFont="1" applyFill="1" applyAlignment="1" applyProtection="1">
      <alignment vertical="top" wrapText="1"/>
    </xf>
    <xf numFmtId="0" fontId="38" fillId="0" borderId="0" xfId="0" applyFont="1" applyFill="1" applyBorder="1" applyProtection="1"/>
    <xf numFmtId="0" fontId="38" fillId="0" borderId="0" xfId="0" applyFont="1" applyFill="1" applyBorder="1" applyAlignment="1" applyProtection="1">
      <alignment horizontal="center"/>
    </xf>
    <xf numFmtId="0" fontId="28" fillId="0" borderId="0" xfId="0" applyFont="1" applyFill="1" applyBorder="1" applyProtection="1"/>
    <xf numFmtId="5" fontId="28" fillId="0" borderId="0" xfId="0" applyNumberFormat="1" applyFont="1" applyFill="1" applyBorder="1" applyProtection="1"/>
    <xf numFmtId="166" fontId="38" fillId="0" borderId="0" xfId="0" applyNumberFormat="1" applyFont="1" applyFill="1" applyBorder="1" applyProtection="1"/>
    <xf numFmtId="0" fontId="41" fillId="38" borderId="0" xfId="0" applyFont="1" applyFill="1" applyProtection="1"/>
    <xf numFmtId="5" fontId="25" fillId="39" borderId="24" xfId="0" applyNumberFormat="1" applyFont="1" applyFill="1" applyBorder="1" applyProtection="1"/>
    <xf numFmtId="5" fontId="25" fillId="39" borderId="0" xfId="0" applyNumberFormat="1" applyFont="1" applyFill="1" applyBorder="1" applyAlignment="1" applyProtection="1"/>
    <xf numFmtId="5" fontId="25" fillId="39" borderId="0" xfId="0" applyNumberFormat="1" applyFont="1" applyFill="1" applyBorder="1" applyProtection="1"/>
    <xf numFmtId="5" fontId="25" fillId="33" borderId="49" xfId="0" applyNumberFormat="1" applyFont="1" applyFill="1" applyBorder="1" applyProtection="1"/>
    <xf numFmtId="5" fontId="25" fillId="33" borderId="52" xfId="0" applyNumberFormat="1" applyFont="1" applyFill="1" applyBorder="1" applyProtection="1"/>
    <xf numFmtId="5" fontId="25" fillId="33" borderId="53" xfId="0" applyNumberFormat="1" applyFont="1" applyFill="1" applyBorder="1" applyAlignment="1" applyProtection="1">
      <alignment horizontal="right"/>
    </xf>
    <xf numFmtId="5" fontId="25" fillId="33" borderId="54" xfId="0" applyNumberFormat="1" applyFont="1" applyFill="1" applyBorder="1" applyAlignment="1" applyProtection="1">
      <alignment horizontal="right"/>
    </xf>
    <xf numFmtId="166" fontId="25" fillId="33" borderId="53" xfId="0" applyNumberFormat="1" applyFont="1" applyFill="1" applyBorder="1" applyProtection="1"/>
    <xf numFmtId="166" fontId="25" fillId="33" borderId="54" xfId="0" applyNumberFormat="1" applyFont="1" applyFill="1" applyBorder="1" applyProtection="1"/>
    <xf numFmtId="169" fontId="25" fillId="39" borderId="14" xfId="0" applyNumberFormat="1" applyFont="1" applyFill="1" applyBorder="1" applyProtection="1"/>
    <xf numFmtId="5" fontId="25" fillId="33" borderId="24" xfId="0" applyNumberFormat="1" applyFont="1" applyFill="1" applyBorder="1" applyProtection="1"/>
    <xf numFmtId="5" fontId="25" fillId="33" borderId="0" xfId="0" applyNumberFormat="1" applyFont="1" applyFill="1" applyBorder="1" applyAlignment="1" applyProtection="1"/>
    <xf numFmtId="5" fontId="25" fillId="33" borderId="0" xfId="0" applyNumberFormat="1" applyFont="1" applyFill="1" applyBorder="1" applyProtection="1"/>
    <xf numFmtId="5" fontId="25" fillId="33" borderId="20" xfId="0" applyNumberFormat="1" applyFont="1" applyFill="1" applyBorder="1" applyAlignment="1" applyProtection="1">
      <alignment horizontal="right"/>
    </xf>
    <xf numFmtId="166" fontId="25" fillId="33" borderId="10" xfId="0" applyNumberFormat="1" applyFont="1" applyFill="1" applyBorder="1" applyProtection="1"/>
    <xf numFmtId="166" fontId="25" fillId="33" borderId="20" xfId="0" applyNumberFormat="1" applyFont="1" applyFill="1" applyBorder="1" applyProtection="1"/>
    <xf numFmtId="5" fontId="25" fillId="39" borderId="56" xfId="0" applyNumberFormat="1" applyFont="1" applyFill="1" applyBorder="1" applyProtection="1"/>
    <xf numFmtId="5" fontId="25" fillId="39" borderId="58" xfId="0" applyNumberFormat="1" applyFont="1" applyFill="1" applyBorder="1" applyProtection="1"/>
    <xf numFmtId="5" fontId="25" fillId="39" borderId="59" xfId="0" applyNumberFormat="1" applyFont="1" applyFill="1" applyBorder="1" applyAlignment="1" applyProtection="1">
      <alignment horizontal="right"/>
    </xf>
    <xf numFmtId="5" fontId="25" fillId="39" borderId="60" xfId="0" applyNumberFormat="1" applyFont="1" applyFill="1" applyBorder="1" applyAlignment="1" applyProtection="1">
      <alignment horizontal="right"/>
    </xf>
    <xf numFmtId="166" fontId="25" fillId="39" borderId="59" xfId="0" applyNumberFormat="1" applyFont="1" applyFill="1" applyBorder="1" applyProtection="1"/>
    <xf numFmtId="166" fontId="25" fillId="39" borderId="60" xfId="0" applyNumberFormat="1" applyFont="1" applyFill="1" applyBorder="1" applyProtection="1"/>
    <xf numFmtId="169" fontId="25" fillId="39" borderId="55" xfId="0" applyNumberFormat="1" applyFont="1" applyFill="1" applyBorder="1" applyProtection="1"/>
    <xf numFmtId="0" fontId="25" fillId="33" borderId="23" xfId="0" applyFont="1" applyFill="1" applyBorder="1" applyProtection="1"/>
    <xf numFmtId="5" fontId="25" fillId="33" borderId="58" xfId="0" applyNumberFormat="1" applyFont="1" applyFill="1" applyBorder="1" applyAlignment="1" applyProtection="1"/>
    <xf numFmtId="5" fontId="25" fillId="33" borderId="58" xfId="0" applyNumberFormat="1" applyFont="1" applyFill="1" applyBorder="1" applyProtection="1"/>
    <xf numFmtId="5" fontId="25" fillId="33" borderId="59" xfId="0" applyNumberFormat="1" applyFont="1" applyFill="1" applyBorder="1" applyAlignment="1" applyProtection="1">
      <alignment horizontal="right"/>
    </xf>
    <xf numFmtId="5" fontId="25" fillId="33" borderId="60" xfId="0" applyNumberFormat="1" applyFont="1" applyFill="1" applyBorder="1" applyAlignment="1" applyProtection="1">
      <alignment horizontal="right"/>
    </xf>
    <xf numFmtId="166" fontId="25" fillId="33" borderId="59" xfId="0" applyNumberFormat="1" applyFont="1" applyFill="1" applyBorder="1" applyProtection="1"/>
    <xf numFmtId="166" fontId="25" fillId="33" borderId="60" xfId="0" applyNumberFormat="1" applyFont="1" applyFill="1" applyBorder="1" applyProtection="1"/>
    <xf numFmtId="5" fontId="25" fillId="33" borderId="56" xfId="0" applyNumberFormat="1" applyFont="1" applyFill="1" applyBorder="1" applyProtection="1"/>
    <xf numFmtId="166" fontId="25" fillId="33" borderId="58" xfId="0" applyNumberFormat="1" applyFont="1" applyFill="1" applyBorder="1" applyProtection="1"/>
    <xf numFmtId="168" fontId="25" fillId="33" borderId="0" xfId="0" applyNumberFormat="1" applyFont="1" applyFill="1" applyBorder="1" applyProtection="1"/>
    <xf numFmtId="168" fontId="25" fillId="39" borderId="58" xfId="0" applyNumberFormat="1" applyFont="1" applyFill="1" applyBorder="1" applyProtection="1"/>
    <xf numFmtId="168" fontId="25" fillId="39" borderId="0" xfId="0" applyNumberFormat="1" applyFont="1" applyFill="1" applyBorder="1" applyProtection="1"/>
    <xf numFmtId="168" fontId="25" fillId="33" borderId="52" xfId="0" applyNumberFormat="1" applyFont="1" applyFill="1" applyBorder="1" applyProtection="1"/>
    <xf numFmtId="168" fontId="25" fillId="33" borderId="58" xfId="0" applyNumberFormat="1" applyFont="1" applyFill="1" applyBorder="1" applyProtection="1"/>
    <xf numFmtId="0" fontId="29" fillId="40" borderId="62" xfId="0" applyFont="1" applyFill="1" applyBorder="1" applyAlignment="1" applyProtection="1">
      <alignment horizontal="center" vertical="center"/>
    </xf>
    <xf numFmtId="0" fontId="29" fillId="40" borderId="61" xfId="0" applyFont="1" applyFill="1" applyBorder="1" applyAlignment="1" applyProtection="1">
      <alignment horizontal="center" vertical="center"/>
    </xf>
    <xf numFmtId="0" fontId="29" fillId="40" borderId="63" xfId="0" applyFont="1" applyFill="1" applyBorder="1" applyAlignment="1" applyProtection="1">
      <alignment horizontal="center" vertical="center"/>
    </xf>
    <xf numFmtId="0" fontId="29" fillId="40" borderId="64" xfId="0" applyFont="1" applyFill="1" applyBorder="1" applyAlignment="1" applyProtection="1">
      <alignment horizontal="center" vertical="center"/>
    </xf>
    <xf numFmtId="166" fontId="25" fillId="39" borderId="65" xfId="0" applyNumberFormat="1" applyFont="1" applyFill="1" applyBorder="1" applyProtection="1"/>
    <xf numFmtId="166" fontId="25" fillId="39" borderId="66" xfId="0" applyNumberFormat="1" applyFont="1" applyFill="1" applyBorder="1" applyProtection="1"/>
    <xf numFmtId="166" fontId="25" fillId="39" borderId="67" xfId="0" applyNumberFormat="1" applyFont="1" applyFill="1" applyBorder="1" applyProtection="1"/>
    <xf numFmtId="5" fontId="25" fillId="39" borderId="65" xfId="0" applyNumberFormat="1" applyFont="1" applyFill="1" applyBorder="1" applyAlignment="1" applyProtection="1">
      <alignment horizontal="right"/>
    </xf>
    <xf numFmtId="5" fontId="25" fillId="39" borderId="66" xfId="0" applyNumberFormat="1" applyFont="1" applyFill="1" applyBorder="1" applyAlignment="1" applyProtection="1">
      <alignment horizontal="right"/>
    </xf>
    <xf numFmtId="5" fontId="25" fillId="39" borderId="67" xfId="0" applyNumberFormat="1" applyFont="1" applyFill="1" applyBorder="1" applyAlignment="1" applyProtection="1">
      <alignment horizontal="right"/>
    </xf>
    <xf numFmtId="5" fontId="25" fillId="39" borderId="68" xfId="0" applyNumberFormat="1" applyFont="1" applyFill="1" applyBorder="1" applyAlignment="1" applyProtection="1">
      <alignment horizontal="right"/>
    </xf>
    <xf numFmtId="166" fontId="25" fillId="39" borderId="68" xfId="0" applyNumberFormat="1" applyFont="1" applyFill="1" applyBorder="1" applyProtection="1"/>
    <xf numFmtId="5" fontId="25" fillId="33" borderId="69" xfId="0" applyNumberFormat="1" applyFont="1" applyFill="1" applyBorder="1" applyProtection="1"/>
    <xf numFmtId="5" fontId="25" fillId="33" borderId="70" xfId="0" applyNumberFormat="1" applyFont="1" applyFill="1" applyBorder="1" applyAlignment="1" applyProtection="1"/>
    <xf numFmtId="5" fontId="25" fillId="33" borderId="70" xfId="0" applyNumberFormat="1" applyFont="1" applyFill="1" applyBorder="1" applyProtection="1"/>
    <xf numFmtId="168" fontId="25" fillId="33" borderId="70" xfId="0" applyNumberFormat="1" applyFont="1" applyFill="1" applyBorder="1" applyProtection="1"/>
    <xf numFmtId="0" fontId="29" fillId="40" borderId="71" xfId="0" applyFont="1" applyFill="1" applyBorder="1" applyAlignment="1" applyProtection="1">
      <alignment horizontal="center" vertical="center"/>
    </xf>
    <xf numFmtId="5" fontId="25" fillId="33" borderId="72" xfId="0" applyNumberFormat="1" applyFont="1" applyFill="1" applyBorder="1" applyAlignment="1" applyProtection="1">
      <alignment horizontal="right"/>
    </xf>
    <xf numFmtId="5" fontId="25" fillId="33" borderId="73" xfId="0" applyNumberFormat="1" applyFont="1" applyFill="1" applyBorder="1" applyAlignment="1" applyProtection="1">
      <alignment horizontal="right"/>
    </xf>
    <xf numFmtId="166" fontId="25" fillId="33" borderId="72" xfId="0" applyNumberFormat="1" applyFont="1" applyFill="1" applyBorder="1" applyProtection="1"/>
    <xf numFmtId="166" fontId="25" fillId="33" borderId="73" xfId="0" applyNumberFormat="1" applyFont="1" applyFill="1" applyBorder="1" applyProtection="1"/>
    <xf numFmtId="0" fontId="36" fillId="40" borderId="76" xfId="0" applyFont="1" applyFill="1" applyBorder="1" applyProtection="1"/>
    <xf numFmtId="0" fontId="29" fillId="40" borderId="76" xfId="0" applyFont="1" applyFill="1" applyBorder="1" applyProtection="1"/>
    <xf numFmtId="0" fontId="29" fillId="40" borderId="76" xfId="0" applyFont="1" applyFill="1" applyBorder="1" applyAlignment="1" applyProtection="1">
      <alignment vertical="center"/>
    </xf>
    <xf numFmtId="0" fontId="29" fillId="40" borderId="76" xfId="0" applyFont="1" applyFill="1" applyBorder="1" applyAlignment="1" applyProtection="1">
      <alignment horizontal="center"/>
    </xf>
    <xf numFmtId="0" fontId="25" fillId="33" borderId="69" xfId="0" applyFont="1" applyFill="1" applyBorder="1" applyProtection="1"/>
    <xf numFmtId="0" fontId="25" fillId="33" borderId="70" xfId="0" applyFont="1" applyFill="1" applyBorder="1" applyProtection="1"/>
    <xf numFmtId="0" fontId="38" fillId="38" borderId="0" xfId="0" applyFont="1" applyFill="1"/>
    <xf numFmtId="0" fontId="87" fillId="38" borderId="0" xfId="0" applyFont="1" applyFill="1"/>
    <xf numFmtId="5" fontId="87" fillId="38" borderId="0" xfId="0" applyNumberFormat="1" applyFont="1" applyFill="1"/>
    <xf numFmtId="0" fontId="87" fillId="38" borderId="0" xfId="0" applyFont="1" applyFill="1" applyProtection="1"/>
    <xf numFmtId="0" fontId="87" fillId="38" borderId="0" xfId="0" applyFont="1" applyFill="1" applyAlignment="1" applyProtection="1">
      <alignment horizontal="center"/>
    </xf>
    <xf numFmtId="166" fontId="87" fillId="38" borderId="0" xfId="0" applyNumberFormat="1" applyFont="1" applyFill="1" applyProtection="1"/>
    <xf numFmtId="5" fontId="87" fillId="38" borderId="0" xfId="0" applyNumberFormat="1" applyFont="1" applyFill="1" applyProtection="1"/>
    <xf numFmtId="0" fontId="88" fillId="38" borderId="0" xfId="0" applyFont="1" applyFill="1" applyAlignment="1" applyProtection="1"/>
    <xf numFmtId="0" fontId="38" fillId="38" borderId="78" xfId="0" applyFont="1" applyFill="1" applyBorder="1" applyProtection="1"/>
    <xf numFmtId="5" fontId="38" fillId="38" borderId="78" xfId="0" applyNumberFormat="1" applyFont="1" applyFill="1" applyBorder="1" applyProtection="1"/>
    <xf numFmtId="0" fontId="38" fillId="38" borderId="78" xfId="0" applyFont="1" applyFill="1" applyBorder="1"/>
    <xf numFmtId="0" fontId="38" fillId="38" borderId="0" xfId="0" applyFont="1" applyFill="1" applyProtection="1"/>
    <xf numFmtId="0" fontId="87" fillId="38" borderId="0" xfId="0" applyFont="1" applyFill="1" applyBorder="1" applyAlignment="1" applyProtection="1">
      <alignment horizontal="right"/>
    </xf>
    <xf numFmtId="0" fontId="90" fillId="38" borderId="0" xfId="0" applyFont="1" applyFill="1" applyBorder="1" applyAlignment="1" applyProtection="1">
      <alignment horizontal="right"/>
    </xf>
    <xf numFmtId="0" fontId="87" fillId="38" borderId="0" xfId="0" applyFont="1" applyFill="1" applyBorder="1" applyAlignment="1" applyProtection="1">
      <alignment horizontal="left"/>
    </xf>
    <xf numFmtId="0" fontId="87" fillId="38" borderId="0" xfId="0" applyFont="1" applyFill="1" applyBorder="1" applyAlignment="1" applyProtection="1"/>
    <xf numFmtId="5" fontId="38" fillId="38" borderId="78" xfId="0" applyNumberFormat="1" applyFont="1" applyFill="1" applyBorder="1" applyAlignment="1">
      <alignment horizontal="right"/>
    </xf>
    <xf numFmtId="0" fontId="87" fillId="38" borderId="0" xfId="0" applyFont="1" applyFill="1" applyBorder="1"/>
    <xf numFmtId="2" fontId="87" fillId="38" borderId="0" xfId="0" applyNumberFormat="1" applyFont="1" applyFill="1" applyBorder="1" applyAlignment="1">
      <alignment horizontal="center"/>
    </xf>
    <xf numFmtId="0" fontId="28" fillId="41" borderId="78" xfId="0" applyFont="1" applyFill="1" applyBorder="1"/>
    <xf numFmtId="0" fontId="28" fillId="41" borderId="78" xfId="0" applyFont="1" applyFill="1" applyBorder="1" applyAlignment="1">
      <alignment horizontal="center"/>
    </xf>
    <xf numFmtId="5" fontId="28" fillId="41" borderId="78" xfId="0" applyNumberFormat="1" applyFont="1" applyFill="1" applyBorder="1" applyAlignment="1">
      <alignment wrapText="1"/>
    </xf>
    <xf numFmtId="5" fontId="28" fillId="41" borderId="78" xfId="0" applyNumberFormat="1" applyFont="1" applyFill="1" applyBorder="1" applyAlignment="1">
      <alignment horizontal="right"/>
    </xf>
    <xf numFmtId="5" fontId="28" fillId="41" borderId="78" xfId="0" applyNumberFormat="1" applyFont="1" applyFill="1" applyBorder="1"/>
    <xf numFmtId="0" fontId="38" fillId="0" borderId="0" xfId="0" applyFont="1" applyFill="1" applyAlignment="1">
      <alignment horizontal="left" wrapText="1"/>
    </xf>
    <xf numFmtId="0" fontId="38" fillId="0" borderId="0" xfId="0" applyNumberFormat="1" applyFont="1" applyFill="1" applyAlignment="1">
      <alignment wrapText="1"/>
    </xf>
    <xf numFmtId="0" fontId="39" fillId="0" borderId="0" xfId="0" applyFont="1" applyFill="1" applyAlignment="1">
      <alignment wrapText="1"/>
    </xf>
    <xf numFmtId="0" fontId="91" fillId="0" borderId="0" xfId="0" applyNumberFormat="1" applyFont="1" applyFill="1" applyBorder="1" applyAlignment="1">
      <alignment horizontal="center"/>
    </xf>
    <xf numFmtId="0" fontId="28" fillId="0" borderId="0" xfId="0" applyFont="1" applyFill="1" applyBorder="1" applyAlignment="1">
      <alignment horizontal="center"/>
    </xf>
    <xf numFmtId="5" fontId="28" fillId="0" borderId="0" xfId="0" applyNumberFormat="1" applyFont="1" applyFill="1" applyBorder="1" applyAlignment="1">
      <alignment horizontal="right"/>
    </xf>
    <xf numFmtId="5" fontId="28" fillId="0" borderId="0" xfId="0" applyNumberFormat="1" applyFont="1" applyFill="1" applyBorder="1"/>
    <xf numFmtId="0" fontId="0" fillId="41" borderId="0" xfId="0" applyFill="1"/>
    <xf numFmtId="0" fontId="36" fillId="0" borderId="0" xfId="0" applyNumberFormat="1" applyFont="1" applyFill="1" applyBorder="1" applyAlignment="1">
      <alignment horizontal="center"/>
    </xf>
    <xf numFmtId="5" fontId="39" fillId="0" borderId="0" xfId="0" applyNumberFormat="1" applyFont="1" applyFill="1" applyAlignment="1">
      <alignment horizontal="right"/>
    </xf>
    <xf numFmtId="0" fontId="47" fillId="34" borderId="36" xfId="0" applyFont="1" applyFill="1" applyBorder="1" applyAlignment="1" applyProtection="1">
      <alignment horizontal="left"/>
      <protection locked="0"/>
    </xf>
    <xf numFmtId="0" fontId="47" fillId="34" borderId="25" xfId="0" applyFont="1" applyFill="1" applyBorder="1" applyAlignment="1" applyProtection="1">
      <alignment horizontal="left"/>
      <protection locked="0"/>
    </xf>
    <xf numFmtId="0" fontId="47" fillId="34" borderId="37" xfId="0" applyFont="1" applyFill="1" applyBorder="1" applyAlignment="1" applyProtection="1">
      <alignment horizontal="left"/>
      <protection locked="0"/>
    </xf>
    <xf numFmtId="0" fontId="71" fillId="38" borderId="0" xfId="0" applyFont="1" applyFill="1" applyBorder="1" applyAlignment="1">
      <alignment horizontal="center"/>
    </xf>
    <xf numFmtId="0" fontId="50" fillId="36" borderId="0" xfId="0" applyFont="1" applyFill="1" applyAlignment="1">
      <alignment horizontal="left" vertical="center"/>
    </xf>
    <xf numFmtId="0" fontId="29" fillId="38" borderId="46" xfId="0" applyFont="1" applyFill="1" applyBorder="1" applyAlignment="1">
      <alignment horizontal="center"/>
    </xf>
    <xf numFmtId="0" fontId="84" fillId="38" borderId="28" xfId="0" applyFont="1" applyFill="1" applyBorder="1" applyAlignment="1">
      <alignment horizontal="center" vertical="center" wrapText="1"/>
    </xf>
    <xf numFmtId="0" fontId="71" fillId="38" borderId="28" xfId="0" applyFont="1" applyFill="1" applyBorder="1" applyAlignment="1">
      <alignment horizontal="center" vertical="center" wrapText="1"/>
    </xf>
    <xf numFmtId="0" fontId="71" fillId="38" borderId="28" xfId="0" applyFont="1" applyFill="1" applyBorder="1" applyAlignment="1">
      <alignment horizontal="center" vertical="center"/>
    </xf>
    <xf numFmtId="0" fontId="0" fillId="0" borderId="0" xfId="0"/>
    <xf numFmtId="0" fontId="48" fillId="0" borderId="0" xfId="0" applyFont="1" applyFill="1" applyAlignment="1"/>
    <xf numFmtId="0" fontId="48" fillId="0" borderId="0" xfId="0" applyFont="1" applyFill="1"/>
    <xf numFmtId="0" fontId="67" fillId="0" borderId="0" xfId="0" applyFont="1" applyFill="1" applyAlignment="1">
      <alignment vertical="top" wrapText="1"/>
    </xf>
    <xf numFmtId="0" fontId="8" fillId="0" borderId="0" xfId="0" applyFont="1" applyFill="1"/>
    <xf numFmtId="5" fontId="0" fillId="0" borderId="0" xfId="0" applyNumberFormat="1"/>
    <xf numFmtId="0" fontId="2" fillId="33" borderId="0" xfId="0" applyFont="1" applyFill="1" applyBorder="1"/>
    <xf numFmtId="0" fontId="63" fillId="40" borderId="80" xfId="0" applyFont="1" applyFill="1" applyBorder="1" applyAlignment="1">
      <alignment horizontal="center"/>
    </xf>
    <xf numFmtId="0" fontId="63" fillId="40" borderId="84" xfId="0" applyFont="1" applyFill="1" applyBorder="1"/>
    <xf numFmtId="0" fontId="63" fillId="40" borderId="85" xfId="0" applyFont="1" applyFill="1" applyBorder="1"/>
    <xf numFmtId="0" fontId="63" fillId="40" borderId="85" xfId="0" applyFont="1" applyFill="1" applyBorder="1" applyAlignment="1">
      <alignment horizontal="right"/>
    </xf>
    <xf numFmtId="0" fontId="63" fillId="40" borderId="86" xfId="0" applyFont="1" applyFill="1" applyBorder="1" applyAlignment="1">
      <alignment horizontal="right"/>
    </xf>
    <xf numFmtId="0" fontId="63" fillId="40" borderId="87" xfId="0" applyFont="1" applyFill="1" applyBorder="1" applyAlignment="1">
      <alignment horizontal="center"/>
    </xf>
    <xf numFmtId="0" fontId="19" fillId="35" borderId="84" xfId="0" applyFont="1" applyFill="1" applyBorder="1" applyAlignment="1">
      <alignment horizontal="center" vertical="center"/>
    </xf>
    <xf numFmtId="0" fontId="52" fillId="33" borderId="88" xfId="0" applyFont="1" applyFill="1" applyBorder="1" applyAlignment="1"/>
    <xf numFmtId="0" fontId="2" fillId="33" borderId="88" xfId="0" applyFont="1" applyFill="1" applyBorder="1"/>
    <xf numFmtId="0" fontId="3" fillId="33" borderId="90" xfId="0" applyFont="1" applyFill="1" applyBorder="1"/>
    <xf numFmtId="0" fontId="3" fillId="33" borderId="91" xfId="0" applyFont="1" applyFill="1" applyBorder="1"/>
    <xf numFmtId="0" fontId="63" fillId="40" borderId="81" xfId="0" applyFont="1" applyFill="1" applyBorder="1" applyAlignment="1">
      <alignment horizontal="center"/>
    </xf>
    <xf numFmtId="0" fontId="63" fillId="40" borderId="92" xfId="0" applyFont="1" applyFill="1" applyBorder="1" applyAlignment="1">
      <alignment horizontal="center"/>
    </xf>
    <xf numFmtId="0" fontId="63" fillId="40" borderId="84" xfId="0" applyFont="1" applyFill="1" applyBorder="1" applyAlignment="1">
      <alignment horizontal="center"/>
    </xf>
    <xf numFmtId="0" fontId="63" fillId="40" borderId="93" xfId="0" applyFont="1" applyFill="1" applyBorder="1" applyAlignment="1">
      <alignment horizontal="center"/>
    </xf>
    <xf numFmtId="166" fontId="57" fillId="33" borderId="94" xfId="0" applyNumberFormat="1" applyFont="1" applyFill="1" applyBorder="1"/>
    <xf numFmtId="0" fontId="2" fillId="33" borderId="84" xfId="0" applyFont="1" applyFill="1" applyBorder="1"/>
    <xf numFmtId="0" fontId="2" fillId="33" borderId="85" xfId="0" applyFont="1" applyFill="1" applyBorder="1"/>
    <xf numFmtId="166" fontId="2" fillId="33" borderId="85" xfId="0" applyNumberFormat="1" applyFont="1" applyFill="1" applyBorder="1"/>
    <xf numFmtId="0" fontId="2" fillId="33" borderId="90" xfId="0" applyFont="1" applyFill="1" applyBorder="1"/>
    <xf numFmtId="0" fontId="2" fillId="33" borderId="91" xfId="0" applyFont="1" applyFill="1" applyBorder="1"/>
    <xf numFmtId="166" fontId="57" fillId="33" borderId="95" xfId="0" applyNumberFormat="1" applyFont="1" applyFill="1" applyBorder="1"/>
    <xf numFmtId="166" fontId="57" fillId="33" borderId="96" xfId="0" applyNumberFormat="1" applyFont="1" applyFill="1" applyBorder="1"/>
    <xf numFmtId="0" fontId="3" fillId="33" borderId="84" xfId="0" applyFont="1" applyFill="1" applyBorder="1"/>
    <xf numFmtId="0" fontId="3" fillId="33" borderId="85" xfId="0" applyFont="1" applyFill="1" applyBorder="1"/>
    <xf numFmtId="166" fontId="57" fillId="33" borderId="98" xfId="0" applyNumberFormat="1" applyFont="1" applyFill="1" applyBorder="1"/>
    <xf numFmtId="0" fontId="2" fillId="33" borderId="99" xfId="0" applyFont="1" applyFill="1" applyBorder="1"/>
    <xf numFmtId="0" fontId="2" fillId="33" borderId="100" xfId="0" applyFont="1" applyFill="1" applyBorder="1"/>
    <xf numFmtId="166" fontId="57" fillId="33" borderId="101" xfId="0" applyNumberFormat="1" applyFont="1" applyFill="1" applyBorder="1"/>
    <xf numFmtId="166" fontId="57" fillId="33" borderId="103" xfId="0" applyNumberFormat="1" applyFont="1" applyFill="1" applyBorder="1"/>
    <xf numFmtId="166" fontId="57" fillId="33" borderId="104" xfId="0" applyNumberFormat="1" applyFont="1" applyFill="1" applyBorder="1"/>
    <xf numFmtId="166" fontId="57" fillId="33" borderId="105" xfId="0" applyNumberFormat="1" applyFont="1" applyFill="1" applyBorder="1"/>
    <xf numFmtId="166" fontId="57" fillId="33" borderId="107" xfId="0" applyNumberFormat="1" applyFont="1" applyFill="1" applyBorder="1"/>
    <xf numFmtId="166" fontId="57" fillId="33" borderId="108" xfId="0" applyNumberFormat="1" applyFont="1" applyFill="1" applyBorder="1"/>
    <xf numFmtId="166" fontId="57" fillId="33" borderId="109" xfId="0" applyNumberFormat="1" applyFont="1" applyFill="1" applyBorder="1"/>
    <xf numFmtId="166" fontId="57" fillId="33" borderId="110" xfId="0" applyNumberFormat="1" applyFont="1" applyFill="1" applyBorder="1"/>
    <xf numFmtId="166" fontId="57" fillId="33" borderId="111" xfId="0" applyNumberFormat="1" applyFont="1" applyFill="1" applyBorder="1"/>
    <xf numFmtId="0" fontId="1" fillId="33" borderId="112" xfId="0" applyFont="1" applyFill="1" applyBorder="1" applyAlignment="1"/>
    <xf numFmtId="0" fontId="1" fillId="33" borderId="113" xfId="0" applyFont="1" applyFill="1" applyBorder="1" applyAlignment="1"/>
    <xf numFmtId="0" fontId="0" fillId="33" borderId="88" xfId="0" applyFill="1" applyBorder="1" applyAlignment="1">
      <alignment vertical="top"/>
    </xf>
    <xf numFmtId="0" fontId="1" fillId="33" borderId="117" xfId="0" applyFont="1" applyFill="1" applyBorder="1" applyAlignment="1"/>
    <xf numFmtId="0" fontId="1" fillId="33" borderId="118" xfId="0" applyFont="1" applyFill="1" applyBorder="1" applyAlignment="1"/>
    <xf numFmtId="0" fontId="1" fillId="33" borderId="107" xfId="0" applyFont="1" applyFill="1" applyBorder="1" applyAlignment="1"/>
    <xf numFmtId="0" fontId="1" fillId="33" borderId="119" xfId="0" applyFont="1" applyFill="1" applyBorder="1" applyAlignment="1"/>
    <xf numFmtId="166" fontId="57" fillId="33" borderId="122" xfId="0" applyNumberFormat="1" applyFont="1" applyFill="1" applyBorder="1" applyAlignment="1">
      <alignment horizontal="right"/>
    </xf>
    <xf numFmtId="166" fontId="57" fillId="33" borderId="104" xfId="0" applyNumberFormat="1" applyFont="1" applyFill="1" applyBorder="1" applyAlignment="1">
      <alignment horizontal="right"/>
    </xf>
    <xf numFmtId="166" fontId="57" fillId="33" borderId="103" xfId="0" applyNumberFormat="1" applyFont="1" applyFill="1" applyBorder="1" applyAlignment="1">
      <alignment horizontal="right"/>
    </xf>
    <xf numFmtId="0" fontId="1" fillId="33" borderId="124" xfId="0" applyFont="1" applyFill="1" applyBorder="1" applyAlignment="1"/>
    <xf numFmtId="166" fontId="57" fillId="33" borderId="106" xfId="0" applyNumberFormat="1" applyFont="1" applyFill="1" applyBorder="1" applyAlignment="1">
      <alignment horizontal="right"/>
    </xf>
    <xf numFmtId="166" fontId="57" fillId="33" borderId="118" xfId="0" applyNumberFormat="1" applyFont="1" applyFill="1" applyBorder="1" applyAlignment="1">
      <alignment horizontal="right"/>
    </xf>
    <xf numFmtId="166" fontId="57" fillId="33" borderId="107" xfId="0" applyNumberFormat="1" applyFont="1" applyFill="1" applyBorder="1" applyAlignment="1">
      <alignment horizontal="right"/>
    </xf>
    <xf numFmtId="166" fontId="57" fillId="33" borderId="110" xfId="0" applyNumberFormat="1" applyFont="1" applyFill="1" applyBorder="1" applyAlignment="1">
      <alignment horizontal="right"/>
    </xf>
    <xf numFmtId="166" fontId="57" fillId="33" borderId="125" xfId="0" applyNumberFormat="1" applyFont="1" applyFill="1" applyBorder="1" applyAlignment="1">
      <alignment horizontal="right"/>
    </xf>
    <xf numFmtId="166" fontId="57" fillId="33" borderId="111" xfId="0" applyNumberFormat="1" applyFont="1" applyFill="1" applyBorder="1" applyAlignment="1">
      <alignment horizontal="right"/>
    </xf>
    <xf numFmtId="0" fontId="1" fillId="33" borderId="127" xfId="0" applyFont="1" applyFill="1" applyBorder="1" applyAlignment="1"/>
    <xf numFmtId="0" fontId="1" fillId="33" borderId="128" xfId="0" applyFont="1" applyFill="1" applyBorder="1" applyAlignment="1"/>
    <xf numFmtId="0" fontId="1" fillId="33" borderId="129" xfId="0" applyFont="1" applyFill="1" applyBorder="1" applyAlignment="1"/>
    <xf numFmtId="166" fontId="57" fillId="33" borderId="126" xfId="0" applyNumberFormat="1" applyFont="1" applyFill="1" applyBorder="1" applyAlignment="1">
      <alignment horizontal="right"/>
    </xf>
    <xf numFmtId="166" fontId="57" fillId="33" borderId="130" xfId="0" applyNumberFormat="1" applyFont="1" applyFill="1" applyBorder="1" applyAlignment="1">
      <alignment horizontal="right"/>
    </xf>
    <xf numFmtId="166" fontId="57" fillId="33" borderId="131" xfId="0" applyNumberFormat="1" applyFont="1" applyFill="1" applyBorder="1" applyAlignment="1">
      <alignment horizontal="right"/>
    </xf>
    <xf numFmtId="0" fontId="5" fillId="33" borderId="84" xfId="0" applyFont="1" applyFill="1" applyBorder="1"/>
    <xf numFmtId="0" fontId="5" fillId="33" borderId="90" xfId="0" applyFont="1" applyFill="1" applyBorder="1"/>
    <xf numFmtId="0" fontId="19" fillId="40" borderId="84" xfId="0" applyFont="1" applyFill="1" applyBorder="1" applyAlignment="1">
      <alignment horizontal="center" vertical="center"/>
    </xf>
    <xf numFmtId="0" fontId="63" fillId="40" borderId="80" xfId="0" applyFont="1" applyFill="1" applyBorder="1" applyAlignment="1">
      <alignment horizontal="center" vertical="center"/>
    </xf>
    <xf numFmtId="0" fontId="63" fillId="40" borderId="81" xfId="0" applyFont="1" applyFill="1" applyBorder="1" applyAlignment="1">
      <alignment horizontal="center" vertical="center"/>
    </xf>
    <xf numFmtId="166" fontId="57" fillId="33" borderId="120" xfId="0" applyNumberFormat="1" applyFont="1" applyFill="1" applyBorder="1"/>
    <xf numFmtId="0" fontId="63" fillId="40" borderId="92" xfId="0" applyFont="1" applyFill="1" applyBorder="1" applyAlignment="1">
      <alignment horizontal="center" vertical="center"/>
    </xf>
    <xf numFmtId="166" fontId="57" fillId="33" borderId="134" xfId="0" applyNumberFormat="1" applyFont="1" applyFill="1" applyBorder="1"/>
    <xf numFmtId="166" fontId="57" fillId="33" borderId="136" xfId="0" applyNumberFormat="1" applyFont="1" applyFill="1" applyBorder="1"/>
    <xf numFmtId="0" fontId="57" fillId="40" borderId="85" xfId="0" applyFont="1" applyFill="1" applyBorder="1" applyAlignment="1">
      <alignment vertical="center"/>
    </xf>
    <xf numFmtId="0" fontId="5" fillId="33" borderId="85" xfId="0" applyFont="1" applyFill="1" applyBorder="1"/>
    <xf numFmtId="0" fontId="5" fillId="33" borderId="91" xfId="0" applyFont="1" applyFill="1" applyBorder="1"/>
    <xf numFmtId="166" fontId="57" fillId="33" borderId="138" xfId="0" applyNumberFormat="1" applyFont="1" applyFill="1" applyBorder="1"/>
    <xf numFmtId="166" fontId="57" fillId="33" borderId="121" xfId="0" applyNumberFormat="1" applyFont="1" applyFill="1" applyBorder="1"/>
    <xf numFmtId="166" fontId="57" fillId="33" borderId="139" xfId="0" applyNumberFormat="1" applyFont="1" applyFill="1" applyBorder="1"/>
    <xf numFmtId="0" fontId="36" fillId="40" borderId="140" xfId="0" applyFont="1" applyFill="1" applyBorder="1" applyAlignment="1">
      <alignment horizontal="center" vertical="center" wrapText="1"/>
    </xf>
    <xf numFmtId="0" fontId="57" fillId="33" borderId="140" xfId="0" applyFont="1" applyFill="1" applyBorder="1" applyAlignment="1">
      <alignment horizontal="center" vertical="center"/>
    </xf>
    <xf numFmtId="0" fontId="57" fillId="33" borderId="141" xfId="0" applyFont="1" applyFill="1" applyBorder="1" applyAlignment="1">
      <alignment horizontal="center" vertical="center"/>
    </xf>
    <xf numFmtId="0" fontId="57" fillId="33" borderId="152" xfId="0" applyFont="1" applyFill="1" applyBorder="1" applyAlignment="1">
      <alignment horizontal="center" vertical="center"/>
    </xf>
    <xf numFmtId="0" fontId="57" fillId="33" borderId="154" xfId="0" applyFont="1" applyFill="1" applyBorder="1" applyAlignment="1">
      <alignment horizontal="center" vertical="center"/>
    </xf>
    <xf numFmtId="0" fontId="57" fillId="33" borderId="155" xfId="0" applyFont="1" applyFill="1" applyBorder="1" applyAlignment="1">
      <alignment horizontal="center" vertical="center"/>
    </xf>
    <xf numFmtId="0" fontId="4" fillId="33" borderId="156" xfId="0" applyFont="1" applyFill="1" applyBorder="1" applyAlignment="1">
      <alignment horizontal="center" vertical="center"/>
    </xf>
    <xf numFmtId="0" fontId="4" fillId="33" borderId="157" xfId="0" applyFont="1" applyFill="1" applyBorder="1" applyAlignment="1">
      <alignment horizontal="center" vertical="center"/>
    </xf>
    <xf numFmtId="0" fontId="4" fillId="33" borderId="158" xfId="0" applyFont="1" applyFill="1" applyBorder="1" applyAlignment="1">
      <alignment horizontal="center" vertical="center"/>
    </xf>
    <xf numFmtId="0" fontId="36" fillId="40" borderId="163" xfId="0" applyFont="1" applyFill="1" applyBorder="1" applyAlignment="1">
      <alignment horizontal="center" vertical="center" wrapText="1"/>
    </xf>
    <xf numFmtId="0" fontId="36" fillId="40" borderId="164" xfId="0" applyFont="1" applyFill="1" applyBorder="1" applyAlignment="1">
      <alignment horizontal="center" vertical="center" wrapText="1"/>
    </xf>
    <xf numFmtId="0" fontId="65" fillId="33" borderId="165" xfId="0" applyFont="1" applyFill="1" applyBorder="1" applyAlignment="1">
      <alignment horizontal="center" vertical="center" wrapText="1"/>
    </xf>
    <xf numFmtId="0" fontId="65" fillId="33" borderId="166" xfId="0" applyFont="1" applyFill="1" applyBorder="1" applyAlignment="1">
      <alignment horizontal="center" vertical="center" wrapText="1"/>
    </xf>
    <xf numFmtId="0" fontId="63" fillId="40" borderId="161" xfId="0" applyFont="1" applyFill="1" applyBorder="1" applyAlignment="1">
      <alignment horizontal="center" vertical="center"/>
    </xf>
    <xf numFmtId="0" fontId="36" fillId="40" borderId="11" xfId="0" applyFont="1" applyFill="1" applyBorder="1" applyAlignment="1">
      <alignment horizontal="center" vertical="center" wrapText="1"/>
    </xf>
    <xf numFmtId="0" fontId="89" fillId="38" borderId="0" xfId="0" applyFont="1" applyFill="1" applyProtection="1"/>
    <xf numFmtId="0" fontId="59" fillId="37" borderId="0" xfId="0" applyFont="1" applyFill="1" applyAlignment="1" applyProtection="1">
      <alignment vertical="center"/>
    </xf>
    <xf numFmtId="0" fontId="44" fillId="35" borderId="175" xfId="0" applyFont="1" applyFill="1" applyBorder="1" applyAlignment="1" applyProtection="1">
      <alignment vertical="center"/>
    </xf>
    <xf numFmtId="0" fontId="44" fillId="35" borderId="177" xfId="0" applyFont="1" applyFill="1" applyBorder="1" applyAlignment="1" applyProtection="1">
      <alignment vertical="center"/>
    </xf>
    <xf numFmtId="0" fontId="44" fillId="35" borderId="26" xfId="0" applyFont="1" applyFill="1" applyBorder="1" applyAlignment="1" applyProtection="1">
      <alignment vertical="center"/>
    </xf>
    <xf numFmtId="37" fontId="38" fillId="38" borderId="78" xfId="0" applyNumberFormat="1" applyFont="1" applyFill="1" applyBorder="1" applyProtection="1"/>
    <xf numFmtId="166" fontId="87" fillId="38" borderId="0" xfId="0" applyNumberFormat="1" applyFont="1" applyFill="1" applyBorder="1" applyProtection="1"/>
    <xf numFmtId="0" fontId="39" fillId="34" borderId="0" xfId="0" applyFont="1" applyFill="1" applyBorder="1" applyAlignment="1" applyProtection="1">
      <protection locked="0"/>
    </xf>
    <xf numFmtId="0" fontId="39" fillId="34" borderId="0" xfId="0" applyFont="1" applyFill="1" applyBorder="1" applyAlignment="1" applyProtection="1">
      <alignment horizontal="left"/>
      <protection locked="0"/>
    </xf>
    <xf numFmtId="0" fontId="39" fillId="33" borderId="0" xfId="0" applyFont="1" applyFill="1" applyBorder="1" applyAlignment="1" applyProtection="1"/>
    <xf numFmtId="0" fontId="40" fillId="33" borderId="0" xfId="0" applyFont="1" applyFill="1" applyBorder="1" applyProtection="1"/>
    <xf numFmtId="0" fontId="40" fillId="0" borderId="0" xfId="0" applyFont="1" applyFill="1" applyBorder="1" applyAlignment="1" applyProtection="1"/>
    <xf numFmtId="0" fontId="87" fillId="0" borderId="0" xfId="0" applyFont="1" applyFill="1" applyBorder="1" applyAlignment="1" applyProtection="1">
      <alignment horizontal="right"/>
    </xf>
    <xf numFmtId="0" fontId="45" fillId="0" borderId="0" xfId="0" applyFont="1" applyFill="1" applyProtection="1"/>
    <xf numFmtId="0" fontId="26" fillId="0" borderId="0" xfId="0" applyFont="1" applyFill="1" applyBorder="1" applyAlignment="1" applyProtection="1">
      <alignment horizontal="left"/>
    </xf>
    <xf numFmtId="0" fontId="62" fillId="0" borderId="0" xfId="0" applyFont="1" applyFill="1" applyAlignment="1" applyProtection="1">
      <alignment vertical="center"/>
    </xf>
    <xf numFmtId="0" fontId="27" fillId="34" borderId="0" xfId="0" applyFont="1" applyFill="1" applyBorder="1" applyAlignment="1" applyProtection="1"/>
    <xf numFmtId="0" fontId="8" fillId="0" borderId="0" xfId="0" applyFont="1" applyFill="1" applyBorder="1" applyProtection="1"/>
    <xf numFmtId="0" fontId="27" fillId="0" borderId="0" xfId="0" applyFont="1" applyFill="1" applyBorder="1" applyAlignment="1" applyProtection="1"/>
    <xf numFmtId="0" fontId="27" fillId="0" borderId="0" xfId="0" applyFont="1" applyFill="1" applyBorder="1" applyAlignment="1" applyProtection="1">
      <alignment horizontal="left"/>
    </xf>
    <xf numFmtId="0" fontId="40" fillId="38" borderId="0" xfId="0" applyFont="1" applyFill="1" applyBorder="1" applyAlignment="1" applyProtection="1">
      <protection locked="0"/>
    </xf>
    <xf numFmtId="0" fontId="38" fillId="38" borderId="0" xfId="0" applyFont="1" applyFill="1" applyBorder="1" applyAlignment="1" applyProtection="1">
      <alignment horizontal="right"/>
      <protection locked="0"/>
    </xf>
    <xf numFmtId="5" fontId="27" fillId="34" borderId="0" xfId="0" applyNumberFormat="1" applyFont="1" applyFill="1" applyBorder="1" applyAlignment="1" applyProtection="1">
      <alignment horizontal="right"/>
      <protection locked="0"/>
    </xf>
    <xf numFmtId="5" fontId="27" fillId="34" borderId="0" xfId="0" applyNumberFormat="1" applyFont="1" applyFill="1" applyBorder="1" applyProtection="1">
      <protection locked="0"/>
    </xf>
    <xf numFmtId="0" fontId="38" fillId="38" borderId="0" xfId="0" applyFont="1" applyFill="1" applyAlignment="1" applyProtection="1">
      <alignment horizontal="left" wrapText="1"/>
      <protection locked="0"/>
    </xf>
    <xf numFmtId="0" fontId="38" fillId="38" borderId="0" xfId="0" applyNumberFormat="1" applyFont="1" applyFill="1" applyAlignment="1" applyProtection="1">
      <alignment wrapText="1"/>
      <protection locked="0"/>
    </xf>
    <xf numFmtId="0" fontId="39" fillId="45" borderId="0" xfId="0" applyFont="1" applyFill="1" applyAlignment="1" applyProtection="1">
      <alignment wrapText="1"/>
      <protection locked="0"/>
    </xf>
    <xf numFmtId="5" fontId="39" fillId="34" borderId="0" xfId="0" applyNumberFormat="1" applyFont="1" applyFill="1" applyAlignment="1" applyProtection="1">
      <alignment horizontal="right"/>
      <protection locked="0"/>
    </xf>
    <xf numFmtId="5" fontId="39" fillId="34" borderId="0" xfId="0" applyNumberFormat="1" applyFont="1" applyFill="1" applyProtection="1">
      <protection locked="0"/>
    </xf>
    <xf numFmtId="5" fontId="27" fillId="0" borderId="0" xfId="0" applyNumberFormat="1" applyFont="1" applyFill="1" applyBorder="1" applyAlignment="1">
      <alignment horizontal="right"/>
    </xf>
    <xf numFmtId="5" fontId="27" fillId="0" borderId="0" xfId="0" applyNumberFormat="1" applyFont="1" applyFill="1" applyBorder="1"/>
    <xf numFmtId="5" fontId="0" fillId="0" borderId="0" xfId="0" applyNumberFormat="1" applyProtection="1">
      <protection locked="0"/>
    </xf>
    <xf numFmtId="5" fontId="47" fillId="34" borderId="0" xfId="0" applyNumberFormat="1" applyFont="1" applyFill="1" applyBorder="1" applyAlignment="1" applyProtection="1">
      <alignment horizontal="right"/>
      <protection locked="0"/>
    </xf>
    <xf numFmtId="0" fontId="70" fillId="38" borderId="0" xfId="0" applyFont="1" applyFill="1" applyAlignment="1" applyProtection="1">
      <alignment horizontal="left" wrapText="1"/>
      <protection locked="0"/>
    </xf>
    <xf numFmtId="0" fontId="70" fillId="38" borderId="0" xfId="0" applyNumberFormat="1" applyFont="1" applyFill="1" applyAlignment="1" applyProtection="1">
      <alignment wrapText="1"/>
      <protection locked="0"/>
    </xf>
    <xf numFmtId="0" fontId="0" fillId="0" borderId="0" xfId="0" applyProtection="1">
      <protection locked="0"/>
    </xf>
    <xf numFmtId="0" fontId="92" fillId="0" borderId="0" xfId="0" applyFont="1" applyProtection="1">
      <protection locked="0"/>
    </xf>
    <xf numFmtId="0" fontId="34" fillId="0" borderId="0" xfId="0" applyFont="1" applyFill="1" applyAlignment="1">
      <alignment vertical="center" wrapText="1"/>
    </xf>
    <xf numFmtId="0" fontId="0" fillId="0" borderId="0" xfId="0" applyFill="1" applyBorder="1" applyProtection="1"/>
    <xf numFmtId="0" fontId="0" fillId="0" borderId="0" xfId="0" applyProtection="1"/>
    <xf numFmtId="0" fontId="44" fillId="0" borderId="0" xfId="0" applyFont="1" applyFill="1" applyBorder="1" applyAlignment="1" applyProtection="1">
      <alignment vertical="center"/>
    </xf>
    <xf numFmtId="0" fontId="45" fillId="0" borderId="0" xfId="0" applyFont="1" applyFill="1" applyBorder="1" applyAlignment="1" applyProtection="1">
      <alignment vertical="top"/>
    </xf>
    <xf numFmtId="0" fontId="46" fillId="0" borderId="0" xfId="0" applyFont="1" applyFill="1" applyBorder="1" applyAlignment="1" applyProtection="1">
      <alignment vertical="top"/>
    </xf>
    <xf numFmtId="0" fontId="46" fillId="0" borderId="0" xfId="0" applyFont="1" applyFill="1" applyBorder="1" applyAlignment="1" applyProtection="1">
      <alignment horizontal="left" vertical="top"/>
    </xf>
    <xf numFmtId="0" fontId="50" fillId="36" borderId="0" xfId="0" applyFont="1" applyFill="1" applyAlignment="1" applyProtection="1">
      <alignment horizontal="left" vertical="center"/>
    </xf>
    <xf numFmtId="0" fontId="50" fillId="36" borderId="0" xfId="0" applyFont="1" applyFill="1" applyAlignment="1" applyProtection="1">
      <alignment horizontal="centerContinuous" vertical="center"/>
    </xf>
    <xf numFmtId="0" fontId="50" fillId="0" borderId="0" xfId="0" applyFont="1" applyFill="1" applyAlignment="1" applyProtection="1">
      <alignment horizontal="centerContinuous" vertical="center"/>
    </xf>
    <xf numFmtId="0" fontId="48" fillId="0" borderId="0" xfId="0" applyFont="1" applyProtection="1"/>
    <xf numFmtId="0" fontId="19" fillId="38" borderId="0" xfId="0" applyFont="1" applyFill="1" applyBorder="1" applyProtection="1"/>
    <xf numFmtId="0" fontId="81" fillId="38" borderId="0" xfId="0" applyFont="1" applyFill="1" applyBorder="1" applyProtection="1"/>
    <xf numFmtId="0" fontId="25" fillId="0" borderId="0" xfId="0" applyFont="1" applyFill="1" applyAlignment="1" applyProtection="1">
      <alignment vertical="top" wrapText="1"/>
    </xf>
    <xf numFmtId="0" fontId="0" fillId="0" borderId="0" xfId="0" applyFill="1" applyProtection="1"/>
    <xf numFmtId="0" fontId="38" fillId="38" borderId="0" xfId="0" applyFont="1" applyFill="1" applyBorder="1" applyProtection="1"/>
    <xf numFmtId="2" fontId="38" fillId="38" borderId="0" xfId="0" applyNumberFormat="1" applyFont="1" applyFill="1" applyBorder="1" applyAlignment="1" applyProtection="1">
      <alignment horizontal="center"/>
    </xf>
    <xf numFmtId="0" fontId="38" fillId="38" borderId="0" xfId="0" applyNumberFormat="1" applyFont="1" applyFill="1" applyBorder="1" applyAlignment="1" applyProtection="1">
      <alignment horizontal="center"/>
    </xf>
    <xf numFmtId="0" fontId="91" fillId="0" borderId="0" xfId="0" applyNumberFormat="1" applyFont="1" applyFill="1" applyBorder="1" applyAlignment="1" applyProtection="1">
      <alignment horizontal="center"/>
    </xf>
    <xf numFmtId="0" fontId="38" fillId="38" borderId="0" xfId="0" applyFont="1" applyFill="1" applyBorder="1" applyAlignment="1" applyProtection="1">
      <alignment horizontal="left" wrapText="1"/>
    </xf>
    <xf numFmtId="5" fontId="27" fillId="34" borderId="0" xfId="0" applyNumberFormat="1" applyFont="1" applyFill="1" applyBorder="1" applyProtection="1"/>
    <xf numFmtId="0" fontId="38" fillId="0" borderId="0" xfId="0" applyFont="1" applyFill="1" applyAlignment="1" applyProtection="1">
      <alignment horizontal="left" wrapText="1"/>
    </xf>
    <xf numFmtId="0" fontId="38" fillId="38" borderId="0" xfId="0" applyNumberFormat="1" applyFont="1" applyFill="1" applyBorder="1" applyAlignment="1" applyProtection="1">
      <alignment wrapText="1"/>
    </xf>
    <xf numFmtId="0" fontId="38" fillId="0" borderId="0" xfId="0" applyNumberFormat="1" applyFont="1" applyFill="1" applyAlignment="1" applyProtection="1">
      <alignment wrapText="1"/>
    </xf>
    <xf numFmtId="0" fontId="39" fillId="0" borderId="0" xfId="0" applyFont="1" applyFill="1" applyAlignment="1" applyProtection="1">
      <alignment wrapText="1"/>
    </xf>
    <xf numFmtId="0" fontId="51" fillId="0" borderId="0" xfId="0" applyFont="1" applyFill="1" applyAlignment="1" applyProtection="1">
      <alignment vertical="top" wrapText="1"/>
    </xf>
    <xf numFmtId="0" fontId="51" fillId="0" borderId="0" xfId="0" applyFont="1" applyFill="1" applyAlignment="1" applyProtection="1"/>
    <xf numFmtId="0" fontId="8" fillId="0" borderId="0" xfId="0" applyFont="1" applyProtection="1"/>
    <xf numFmtId="0" fontId="36" fillId="0" borderId="0" xfId="0" applyNumberFormat="1" applyFont="1" applyFill="1" applyBorder="1" applyAlignment="1" applyProtection="1">
      <alignment horizontal="center"/>
    </xf>
    <xf numFmtId="0" fontId="28" fillId="41" borderId="78" xfId="0" applyFont="1" applyFill="1" applyBorder="1" applyProtection="1"/>
    <xf numFmtId="0" fontId="28" fillId="41" borderId="78" xfId="0" applyFont="1" applyFill="1" applyBorder="1" applyAlignment="1" applyProtection="1">
      <alignment horizontal="center"/>
    </xf>
    <xf numFmtId="0" fontId="0" fillId="41" borderId="0" xfId="0" applyFill="1" applyProtection="1"/>
    <xf numFmtId="5" fontId="39" fillId="0" borderId="0" xfId="0" applyNumberFormat="1" applyFont="1" applyFill="1" applyAlignment="1" applyProtection="1">
      <alignment horizontal="right"/>
    </xf>
    <xf numFmtId="5" fontId="39" fillId="0" borderId="0" xfId="0" applyNumberFormat="1" applyFont="1" applyFill="1" applyProtection="1"/>
    <xf numFmtId="2" fontId="70" fillId="0" borderId="0" xfId="0" applyNumberFormat="1" applyFont="1" applyFill="1" applyBorder="1" applyAlignment="1" applyProtection="1">
      <alignment horizontal="center"/>
    </xf>
    <xf numFmtId="5" fontId="28" fillId="41" borderId="78" xfId="0" applyNumberFormat="1" applyFont="1" applyFill="1" applyBorder="1" applyAlignment="1" applyProtection="1">
      <alignment wrapText="1"/>
    </xf>
    <xf numFmtId="5" fontId="28" fillId="41" borderId="78" xfId="0" applyNumberFormat="1" applyFont="1" applyFill="1" applyBorder="1" applyAlignment="1" applyProtection="1">
      <alignment horizontal="right"/>
    </xf>
    <xf numFmtId="5" fontId="28" fillId="41" borderId="78" xfId="0" applyNumberFormat="1" applyFont="1" applyFill="1" applyBorder="1" applyProtection="1"/>
    <xf numFmtId="5" fontId="27" fillId="0" borderId="0" xfId="0" applyNumberFormat="1" applyFont="1" applyFill="1" applyAlignment="1" applyProtection="1">
      <alignment horizontal="right"/>
    </xf>
    <xf numFmtId="5" fontId="27" fillId="0" borderId="0" xfId="0" applyNumberFormat="1" applyFont="1" applyFill="1" applyProtection="1"/>
    <xf numFmtId="0" fontId="0" fillId="44" borderId="0" xfId="0" applyFill="1" applyProtection="1"/>
    <xf numFmtId="0" fontId="8" fillId="33" borderId="0" xfId="0" applyFont="1" applyFill="1" applyAlignment="1" applyProtection="1">
      <alignment horizontal="center"/>
    </xf>
    <xf numFmtId="166" fontId="78" fillId="34" borderId="0" xfId="0" applyNumberFormat="1" applyFont="1" applyFill="1" applyBorder="1" applyAlignment="1" applyProtection="1">
      <alignment horizontal="right"/>
      <protection locked="0"/>
    </xf>
    <xf numFmtId="0" fontId="48" fillId="38" borderId="0" xfId="0" applyFont="1" applyFill="1" applyBorder="1" applyProtection="1">
      <protection locked="0"/>
    </xf>
    <xf numFmtId="166" fontId="26" fillId="34" borderId="0" xfId="0" applyNumberFormat="1" applyFont="1" applyFill="1" applyBorder="1" applyProtection="1">
      <protection locked="0"/>
    </xf>
    <xf numFmtId="0" fontId="8" fillId="38" borderId="0" xfId="0" applyFont="1" applyFill="1" applyBorder="1" applyProtection="1"/>
    <xf numFmtId="0" fontId="77" fillId="38" borderId="0" xfId="0" applyFont="1" applyFill="1" applyBorder="1" applyProtection="1"/>
    <xf numFmtId="0" fontId="77" fillId="38" borderId="0" xfId="0" applyNumberFormat="1" applyFont="1" applyFill="1" applyBorder="1" applyAlignment="1" applyProtection="1">
      <alignment horizontal="center"/>
    </xf>
    <xf numFmtId="0" fontId="77" fillId="38" borderId="0" xfId="0" applyFont="1" applyFill="1" applyBorder="1" applyAlignment="1" applyProtection="1">
      <alignment horizontal="center"/>
    </xf>
    <xf numFmtId="166" fontId="79" fillId="38" borderId="0" xfId="0" applyNumberFormat="1" applyFont="1" applyFill="1" applyBorder="1" applyAlignment="1" applyProtection="1">
      <alignment horizontal="right"/>
    </xf>
    <xf numFmtId="0" fontId="48" fillId="33" borderId="0" xfId="0" applyFont="1" applyFill="1" applyBorder="1" applyAlignment="1" applyProtection="1">
      <alignment horizontal="right"/>
    </xf>
    <xf numFmtId="0" fontId="51" fillId="33" borderId="0" xfId="0" applyFont="1" applyFill="1" applyBorder="1" applyAlignment="1" applyProtection="1">
      <alignment vertical="top" wrapText="1"/>
    </xf>
    <xf numFmtId="0" fontId="48" fillId="38" borderId="0" xfId="0" applyFont="1" applyFill="1" applyBorder="1" applyProtection="1"/>
    <xf numFmtId="0" fontId="48" fillId="33" borderId="0" xfId="0" applyFont="1" applyFill="1" applyBorder="1" applyProtection="1"/>
    <xf numFmtId="0" fontId="56" fillId="33" borderId="0" xfId="0" applyFont="1" applyFill="1" applyAlignment="1" applyProtection="1">
      <alignment vertical="top" wrapText="1"/>
    </xf>
    <xf numFmtId="0" fontId="49" fillId="33" borderId="0" xfId="0" applyFont="1" applyFill="1" applyAlignment="1" applyProtection="1">
      <alignment vertical="top" wrapText="1"/>
    </xf>
    <xf numFmtId="0" fontId="67" fillId="36" borderId="0" xfId="0" applyFont="1" applyFill="1" applyAlignment="1" applyProtection="1">
      <alignment vertical="top" wrapText="1"/>
    </xf>
    <xf numFmtId="0" fontId="49" fillId="36" borderId="0" xfId="0" applyFont="1" applyFill="1" applyAlignment="1" applyProtection="1">
      <alignment vertical="top" wrapText="1"/>
    </xf>
    <xf numFmtId="0" fontId="66" fillId="34" borderId="28" xfId="0" quotePrefix="1" applyFont="1" applyFill="1" applyBorder="1" applyAlignment="1" applyProtection="1">
      <alignment horizontal="center" vertical="center" wrapText="1"/>
      <protection locked="0"/>
    </xf>
    <xf numFmtId="0" fontId="47" fillId="34" borderId="28" xfId="0" applyFont="1" applyFill="1" applyBorder="1" applyAlignment="1" applyProtection="1">
      <alignment horizontal="center" vertical="center"/>
      <protection locked="0"/>
    </xf>
    <xf numFmtId="0" fontId="47" fillId="34" borderId="28" xfId="0" quotePrefix="1" applyFont="1" applyFill="1" applyBorder="1" applyAlignment="1" applyProtection="1">
      <alignment horizontal="center" vertical="center"/>
      <protection locked="0"/>
    </xf>
    <xf numFmtId="0" fontId="1" fillId="33" borderId="0" xfId="0" applyFont="1" applyFill="1"/>
    <xf numFmtId="0" fontId="93" fillId="33" borderId="0" xfId="0" applyFont="1" applyFill="1"/>
    <xf numFmtId="0" fontId="1" fillId="33" borderId="0" xfId="0" applyFont="1" applyFill="1" applyAlignment="1">
      <alignment horizontal="center"/>
    </xf>
    <xf numFmtId="0" fontId="94" fillId="33" borderId="0" xfId="0" applyFont="1" applyFill="1"/>
    <xf numFmtId="0" fontId="1" fillId="33" borderId="12" xfId="0" applyFont="1" applyFill="1" applyBorder="1"/>
    <xf numFmtId="0" fontId="1" fillId="33" borderId="14" xfId="0" applyFont="1" applyFill="1" applyBorder="1"/>
    <xf numFmtId="0" fontId="1" fillId="33" borderId="13" xfId="0" applyFont="1" applyFill="1" applyBorder="1"/>
    <xf numFmtId="0" fontId="1" fillId="33" borderId="22" xfId="0" applyFont="1" applyFill="1" applyBorder="1"/>
    <xf numFmtId="0" fontId="1" fillId="33" borderId="16" xfId="0" applyFont="1" applyFill="1" applyBorder="1"/>
    <xf numFmtId="0" fontId="1" fillId="33" borderId="20" xfId="0" applyFont="1" applyFill="1" applyBorder="1"/>
    <xf numFmtId="0" fontId="1" fillId="33" borderId="0" xfId="0" applyFont="1" applyFill="1" applyBorder="1"/>
    <xf numFmtId="0" fontId="1" fillId="33" borderId="21" xfId="0" applyFont="1" applyFill="1" applyBorder="1"/>
    <xf numFmtId="0" fontId="1" fillId="33" borderId="17" xfId="0" applyFont="1" applyFill="1" applyBorder="1"/>
    <xf numFmtId="0" fontId="1" fillId="33" borderId="23" xfId="0" applyFont="1" applyFill="1" applyBorder="1"/>
    <xf numFmtId="0" fontId="1" fillId="33" borderId="19" xfId="0" applyFont="1" applyFill="1" applyBorder="1"/>
    <xf numFmtId="0" fontId="28" fillId="0" borderId="32" xfId="0" applyFont="1" applyFill="1" applyBorder="1" applyAlignment="1" applyProtection="1">
      <alignment horizontal="left" vertical="center"/>
      <protection locked="0"/>
    </xf>
    <xf numFmtId="0" fontId="47" fillId="34" borderId="36" xfId="0" applyFont="1" applyFill="1" applyBorder="1" applyAlignment="1" applyProtection="1">
      <alignment horizontal="center" vertical="center"/>
      <protection locked="0"/>
    </xf>
    <xf numFmtId="0" fontId="47" fillId="34" borderId="36" xfId="0" quotePrefix="1" applyFont="1" applyFill="1" applyBorder="1" applyAlignment="1" applyProtection="1">
      <alignment horizontal="center" vertical="center"/>
      <protection locked="0"/>
    </xf>
    <xf numFmtId="0" fontId="47" fillId="34" borderId="178" xfId="0" quotePrefix="1" applyFont="1" applyFill="1" applyBorder="1" applyAlignment="1" applyProtection="1">
      <alignment horizontal="center" vertical="center"/>
      <protection locked="0"/>
    </xf>
    <xf numFmtId="0" fontId="95" fillId="33" borderId="0" xfId="0" applyFont="1" applyFill="1" applyProtection="1"/>
    <xf numFmtId="0" fontId="76" fillId="38" borderId="0" xfId="0" applyFont="1" applyFill="1" applyBorder="1" applyProtection="1"/>
    <xf numFmtId="5" fontId="25" fillId="33" borderId="181" xfId="0" applyNumberFormat="1" applyFont="1" applyFill="1" applyBorder="1" applyAlignment="1" applyProtection="1">
      <alignment horizontal="right"/>
    </xf>
    <xf numFmtId="166" fontId="25" fillId="33" borderId="182" xfId="0" applyNumberFormat="1" applyFont="1" applyFill="1" applyBorder="1" applyProtection="1"/>
    <xf numFmtId="166" fontId="25" fillId="33" borderId="181" xfId="0" applyNumberFormat="1" applyFont="1" applyFill="1" applyBorder="1" applyProtection="1"/>
    <xf numFmtId="166" fontId="25" fillId="33" borderId="68" xfId="0" applyNumberFormat="1" applyFont="1" applyFill="1" applyBorder="1" applyProtection="1"/>
    <xf numFmtId="0" fontId="29" fillId="43" borderId="62" xfId="0" applyFont="1" applyFill="1" applyBorder="1" applyAlignment="1" applyProtection="1">
      <alignment horizontal="center" vertical="center"/>
    </xf>
    <xf numFmtId="0" fontId="29" fillId="43" borderId="61" xfId="0" applyFont="1" applyFill="1" applyBorder="1" applyAlignment="1" applyProtection="1">
      <alignment horizontal="center" vertical="center"/>
    </xf>
    <xf numFmtId="0" fontId="29" fillId="43" borderId="64" xfId="0" applyFont="1" applyFill="1" applyBorder="1" applyAlignment="1" applyProtection="1">
      <alignment horizontal="center" vertical="center"/>
    </xf>
    <xf numFmtId="0" fontId="29" fillId="43" borderId="63" xfId="0" applyFont="1" applyFill="1" applyBorder="1" applyAlignment="1" applyProtection="1">
      <alignment horizontal="center" vertical="center"/>
    </xf>
    <xf numFmtId="0" fontId="29" fillId="43" borderId="71" xfId="0" applyFont="1" applyFill="1" applyBorder="1" applyAlignment="1" applyProtection="1">
      <alignment horizontal="center" vertical="center"/>
    </xf>
    <xf numFmtId="0" fontId="29" fillId="43" borderId="184" xfId="0" applyFont="1" applyFill="1" applyBorder="1" applyAlignment="1" applyProtection="1">
      <alignment vertical="center"/>
    </xf>
    <xf numFmtId="0" fontId="36" fillId="43" borderId="184" xfId="0" applyFont="1" applyFill="1" applyBorder="1" applyProtection="1"/>
    <xf numFmtId="0" fontId="29" fillId="43" borderId="184" xfId="0" applyFont="1" applyFill="1" applyBorder="1" applyProtection="1"/>
    <xf numFmtId="0" fontId="29" fillId="43" borderId="184" xfId="0" applyFont="1" applyFill="1" applyBorder="1" applyAlignment="1" applyProtection="1">
      <alignment horizontal="center"/>
    </xf>
    <xf numFmtId="0" fontId="36" fillId="43" borderId="185" xfId="0" applyFont="1" applyFill="1" applyBorder="1" applyProtection="1"/>
    <xf numFmtId="0" fontId="29" fillId="43" borderId="185" xfId="0" applyFont="1" applyFill="1" applyBorder="1" applyProtection="1"/>
    <xf numFmtId="0" fontId="42" fillId="38" borderId="0" xfId="0" applyFont="1" applyFill="1" applyBorder="1" applyAlignment="1" applyProtection="1">
      <protection locked="0"/>
    </xf>
    <xf numFmtId="0" fontId="42" fillId="38" borderId="0" xfId="0" applyFont="1" applyFill="1" applyBorder="1" applyAlignment="1" applyProtection="1">
      <alignment horizontal="left"/>
      <protection locked="0"/>
    </xf>
    <xf numFmtId="0" fontId="42" fillId="38" borderId="0" xfId="0" applyFont="1" applyFill="1" applyBorder="1" applyAlignment="1" applyProtection="1"/>
    <xf numFmtId="166" fontId="57" fillId="33" borderId="102" xfId="0" applyNumberFormat="1" applyFont="1" applyFill="1" applyBorder="1" applyAlignment="1">
      <alignment horizontal="right"/>
    </xf>
    <xf numFmtId="166" fontId="57" fillId="33" borderId="105" xfId="0" applyNumberFormat="1" applyFont="1" applyFill="1" applyBorder="1" applyAlignment="1">
      <alignment horizontal="right"/>
    </xf>
    <xf numFmtId="166" fontId="57" fillId="33" borderId="134" xfId="0" applyNumberFormat="1" applyFont="1" applyFill="1" applyBorder="1" applyAlignment="1">
      <alignment horizontal="right"/>
    </xf>
    <xf numFmtId="166" fontId="57" fillId="33" borderId="94" xfId="0" applyNumberFormat="1" applyFont="1" applyFill="1" applyBorder="1" applyAlignment="1">
      <alignment horizontal="right"/>
    </xf>
    <xf numFmtId="166" fontId="57" fillId="33" borderId="138" xfId="0" applyNumberFormat="1" applyFont="1" applyFill="1" applyBorder="1" applyAlignment="1">
      <alignment horizontal="right"/>
    </xf>
    <xf numFmtId="166" fontId="57" fillId="33" borderId="95" xfId="0" applyNumberFormat="1" applyFont="1" applyFill="1" applyBorder="1" applyAlignment="1">
      <alignment horizontal="right"/>
    </xf>
    <xf numFmtId="166" fontId="26" fillId="34" borderId="0" xfId="0" applyNumberFormat="1" applyFont="1" applyFill="1" applyBorder="1" applyAlignment="1" applyProtection="1">
      <alignment horizontal="right"/>
      <protection locked="0"/>
    </xf>
    <xf numFmtId="5" fontId="96" fillId="46" borderId="0" xfId="0" applyNumberFormat="1" applyFont="1" applyFill="1" applyAlignment="1">
      <alignment vertical="center"/>
    </xf>
    <xf numFmtId="5" fontId="27" fillId="34" borderId="0" xfId="0" applyNumberFormat="1" applyFont="1" applyFill="1" applyBorder="1" applyAlignment="1" applyProtection="1">
      <alignment horizontal="left"/>
    </xf>
    <xf numFmtId="0" fontId="97" fillId="0" borderId="0" xfId="0" applyFont="1" applyFill="1" applyProtection="1"/>
    <xf numFmtId="166" fontId="97" fillId="0" borderId="0" xfId="0" applyNumberFormat="1" applyFont="1" applyFill="1" applyProtection="1"/>
    <xf numFmtId="166" fontId="25" fillId="33" borderId="58" xfId="0" applyNumberFormat="1" applyFont="1" applyFill="1" applyBorder="1" applyAlignment="1" applyProtection="1">
      <alignment horizontal="right"/>
    </xf>
    <xf numFmtId="166" fontId="25" fillId="33" borderId="0" xfId="0" applyNumberFormat="1" applyFont="1" applyFill="1" applyBorder="1" applyAlignment="1" applyProtection="1">
      <alignment horizontal="right"/>
    </xf>
    <xf numFmtId="166" fontId="25" fillId="33" borderId="70" xfId="0" applyNumberFormat="1" applyFont="1" applyFill="1" applyBorder="1" applyAlignment="1" applyProtection="1">
      <alignment horizontal="right"/>
    </xf>
    <xf numFmtId="0" fontId="36" fillId="40" borderId="190" xfId="0" applyFont="1" applyFill="1" applyBorder="1" applyProtection="1"/>
    <xf numFmtId="0" fontId="29" fillId="40" borderId="191" xfId="0" applyFont="1" applyFill="1" applyBorder="1" applyAlignment="1" applyProtection="1">
      <alignment horizontal="center" vertical="center"/>
    </xf>
    <xf numFmtId="5" fontId="25" fillId="33" borderId="18" xfId="0" applyNumberFormat="1" applyFont="1" applyFill="1" applyBorder="1" applyAlignment="1" applyProtection="1">
      <alignment horizontal="right"/>
    </xf>
    <xf numFmtId="5" fontId="25" fillId="33" borderId="21" xfId="0" applyNumberFormat="1" applyFont="1" applyFill="1" applyBorder="1" applyAlignment="1" applyProtection="1">
      <alignment horizontal="right"/>
    </xf>
    <xf numFmtId="0" fontId="29" fillId="40" borderId="190" xfId="0" applyFont="1" applyFill="1" applyBorder="1" applyProtection="1"/>
    <xf numFmtId="166" fontId="25" fillId="33" borderId="18" xfId="0" applyNumberFormat="1" applyFont="1" applyFill="1" applyBorder="1" applyProtection="1"/>
    <xf numFmtId="166" fontId="25" fillId="33" borderId="21" xfId="0" applyNumberFormat="1" applyFont="1" applyFill="1" applyBorder="1" applyProtection="1"/>
    <xf numFmtId="166" fontId="25" fillId="33" borderId="192" xfId="0" applyNumberFormat="1" applyFont="1" applyFill="1" applyBorder="1" applyProtection="1"/>
    <xf numFmtId="0" fontId="19" fillId="35" borderId="11" xfId="0" applyFont="1" applyFill="1" applyBorder="1" applyAlignment="1" applyProtection="1">
      <alignment horizontal="center" vertical="center"/>
    </xf>
    <xf numFmtId="0" fontId="25" fillId="33" borderId="14" xfId="0" applyFont="1" applyFill="1" applyBorder="1" applyProtection="1"/>
    <xf numFmtId="0" fontId="25" fillId="33" borderId="13" xfId="0" applyFont="1" applyFill="1" applyBorder="1" applyProtection="1"/>
    <xf numFmtId="0" fontId="29" fillId="40" borderId="193" xfId="0" applyFont="1" applyFill="1" applyBorder="1" applyAlignment="1" applyProtection="1">
      <alignment vertical="center"/>
    </xf>
    <xf numFmtId="0" fontId="36" fillId="40" borderId="194" xfId="0" applyFont="1" applyFill="1" applyBorder="1" applyProtection="1"/>
    <xf numFmtId="5" fontId="25" fillId="33" borderId="18" xfId="0" applyNumberFormat="1" applyFont="1" applyFill="1" applyBorder="1" applyProtection="1"/>
    <xf numFmtId="5" fontId="25" fillId="33" borderId="21" xfId="0" applyNumberFormat="1" applyFont="1" applyFill="1" applyBorder="1" applyAlignment="1" applyProtection="1"/>
    <xf numFmtId="5" fontId="25" fillId="33" borderId="21" xfId="0" applyNumberFormat="1" applyFont="1" applyFill="1" applyBorder="1" applyProtection="1"/>
    <xf numFmtId="168" fontId="25" fillId="33" borderId="21" xfId="0" applyNumberFormat="1" applyFont="1" applyFill="1" applyBorder="1" applyProtection="1"/>
    <xf numFmtId="0" fontId="29" fillId="40" borderId="195" xfId="0" applyFont="1" applyFill="1" applyBorder="1" applyAlignment="1" applyProtection="1">
      <alignment horizontal="center" vertical="center"/>
    </xf>
    <xf numFmtId="0" fontId="25" fillId="33" borderId="10" xfId="0" applyFont="1" applyFill="1" applyBorder="1" applyProtection="1"/>
    <xf numFmtId="5" fontId="25" fillId="33" borderId="15" xfId="0" applyNumberFormat="1" applyFont="1" applyFill="1" applyBorder="1" applyAlignment="1" applyProtection="1">
      <alignment horizontal="right"/>
    </xf>
    <xf numFmtId="0" fontId="25" fillId="33" borderId="20" xfId="0" applyFont="1" applyFill="1" applyBorder="1" applyProtection="1"/>
    <xf numFmtId="5" fontId="25" fillId="33" borderId="22" xfId="0" applyNumberFormat="1" applyFont="1" applyFill="1" applyBorder="1" applyAlignment="1" applyProtection="1">
      <alignment horizontal="right"/>
    </xf>
    <xf numFmtId="0" fontId="29" fillId="40" borderId="194" xfId="0" applyFont="1" applyFill="1" applyBorder="1" applyProtection="1"/>
    <xf numFmtId="166" fontId="25" fillId="33" borderId="15" xfId="0" applyNumberFormat="1" applyFont="1" applyFill="1" applyBorder="1" applyProtection="1"/>
    <xf numFmtId="166" fontId="25" fillId="33" borderId="22" xfId="0" applyNumberFormat="1" applyFont="1" applyFill="1" applyBorder="1" applyProtection="1"/>
    <xf numFmtId="5" fontId="25" fillId="33" borderId="18" xfId="0" applyNumberFormat="1" applyFont="1" applyFill="1" applyBorder="1" applyAlignment="1" applyProtection="1">
      <alignment horizontal="right"/>
    </xf>
    <xf numFmtId="166" fontId="25" fillId="33" borderId="52" xfId="0" applyNumberFormat="1" applyFont="1" applyFill="1" applyBorder="1" applyAlignment="1" applyProtection="1">
      <alignment horizontal="right"/>
    </xf>
    <xf numFmtId="166" fontId="45" fillId="0" borderId="0" xfId="0" applyNumberFormat="1" applyFont="1" applyFill="1" applyProtection="1"/>
    <xf numFmtId="166" fontId="98" fillId="0" borderId="0" xfId="0" applyNumberFormat="1" applyFont="1" applyFill="1" applyProtection="1"/>
    <xf numFmtId="0" fontId="29" fillId="43" borderId="191" xfId="0" applyFont="1" applyFill="1" applyBorder="1" applyAlignment="1" applyProtection="1">
      <alignment horizontal="center" vertical="center"/>
    </xf>
    <xf numFmtId="0" fontId="29" fillId="43" borderId="196" xfId="0" applyFont="1" applyFill="1" applyBorder="1" applyAlignment="1" applyProtection="1">
      <alignment vertical="center"/>
    </xf>
    <xf numFmtId="0" fontId="36" fillId="43" borderId="197" xfId="0" applyFont="1" applyFill="1" applyBorder="1" applyProtection="1"/>
    <xf numFmtId="0" fontId="29" fillId="43" borderId="195" xfId="0" applyFont="1" applyFill="1" applyBorder="1" applyAlignment="1" applyProtection="1">
      <alignment horizontal="center" vertical="center"/>
    </xf>
    <xf numFmtId="0" fontId="29" fillId="43" borderId="197" xfId="0" applyFont="1" applyFill="1" applyBorder="1" applyProtection="1"/>
    <xf numFmtId="3" fontId="25" fillId="33" borderId="0" xfId="0" applyNumberFormat="1" applyFont="1" applyFill="1" applyBorder="1" applyAlignment="1" applyProtection="1">
      <alignment horizontal="right"/>
    </xf>
    <xf numFmtId="3" fontId="25" fillId="33" borderId="70" xfId="0" applyNumberFormat="1" applyFont="1" applyFill="1" applyBorder="1" applyAlignment="1" applyProtection="1">
      <alignment horizontal="right"/>
    </xf>
    <xf numFmtId="3" fontId="25" fillId="33" borderId="21" xfId="0" applyNumberFormat="1" applyFont="1" applyFill="1" applyBorder="1" applyAlignment="1" applyProtection="1">
      <alignment horizontal="right"/>
    </xf>
    <xf numFmtId="0" fontId="25" fillId="33" borderId="20" xfId="0" applyFont="1" applyFill="1" applyBorder="1" applyAlignment="1" applyProtection="1">
      <alignment horizontal="left"/>
    </xf>
    <xf numFmtId="0" fontId="25" fillId="33" borderId="70" xfId="0" applyFont="1" applyFill="1" applyBorder="1" applyAlignment="1" applyProtection="1">
      <alignment horizontal="left"/>
    </xf>
    <xf numFmtId="0" fontId="25" fillId="33" borderId="10" xfId="0" applyFont="1" applyFill="1" applyBorder="1" applyAlignment="1" applyProtection="1">
      <alignment horizontal="left"/>
    </xf>
    <xf numFmtId="0" fontId="25" fillId="33" borderId="69" xfId="0" applyFont="1" applyFill="1" applyBorder="1" applyAlignment="1" applyProtection="1">
      <alignment horizontal="left"/>
    </xf>
    <xf numFmtId="0" fontId="25" fillId="0" borderId="12" xfId="0" applyFont="1" applyBorder="1" applyAlignment="1" applyProtection="1">
      <alignment horizontal="left"/>
    </xf>
    <xf numFmtId="0" fontId="25" fillId="0" borderId="75" xfId="0" applyFont="1" applyBorder="1" applyAlignment="1" applyProtection="1">
      <alignment horizontal="left"/>
    </xf>
    <xf numFmtId="0" fontId="72" fillId="33" borderId="12" xfId="0" applyFont="1" applyFill="1" applyBorder="1" applyAlignment="1" applyProtection="1">
      <alignment horizontal="left" vertical="center"/>
    </xf>
    <xf numFmtId="0" fontId="72" fillId="33" borderId="14" xfId="0" applyFont="1" applyFill="1" applyBorder="1" applyAlignment="1" applyProtection="1">
      <alignment horizontal="left" vertical="center"/>
    </xf>
    <xf numFmtId="5" fontId="25" fillId="33" borderId="56" xfId="0" applyNumberFormat="1" applyFont="1" applyFill="1" applyBorder="1" applyAlignment="1" applyProtection="1">
      <alignment horizontal="right"/>
    </xf>
    <xf numFmtId="0" fontId="31" fillId="33" borderId="56" xfId="0" applyFont="1" applyFill="1" applyBorder="1" applyAlignment="1" applyProtection="1">
      <alignment horizontal="center"/>
    </xf>
    <xf numFmtId="0" fontId="31" fillId="33" borderId="18" xfId="0" applyFont="1" applyFill="1" applyBorder="1" applyAlignment="1" applyProtection="1">
      <alignment horizontal="center"/>
    </xf>
    <xf numFmtId="0" fontId="31" fillId="33" borderId="49" xfId="0" applyFont="1" applyFill="1" applyBorder="1" applyAlignment="1" applyProtection="1">
      <alignment horizontal="center"/>
    </xf>
    <xf numFmtId="0" fontId="31" fillId="33" borderId="69" xfId="0" applyFont="1" applyFill="1" applyBorder="1" applyAlignment="1" applyProtection="1">
      <alignment horizontal="center"/>
    </xf>
    <xf numFmtId="0" fontId="30" fillId="33" borderId="56" xfId="0" applyFont="1" applyFill="1" applyBorder="1" applyAlignment="1" applyProtection="1">
      <alignment horizontal="center"/>
    </xf>
    <xf numFmtId="0" fontId="47" fillId="34" borderId="0" xfId="0" applyNumberFormat="1" applyFont="1" applyFill="1" applyBorder="1" applyAlignment="1" applyProtection="1">
      <alignment horizontal="center"/>
      <protection locked="0"/>
    </xf>
    <xf numFmtId="0" fontId="71" fillId="38" borderId="0" xfId="0" applyFont="1" applyFill="1" applyBorder="1" applyAlignment="1">
      <alignment horizontal="center"/>
    </xf>
    <xf numFmtId="0" fontId="67" fillId="36" borderId="0" xfId="0" applyFont="1" applyFill="1" applyBorder="1" applyAlignment="1" applyProtection="1">
      <alignment horizontal="left" vertical="center"/>
    </xf>
    <xf numFmtId="0" fontId="47" fillId="34" borderId="30" xfId="0" applyFont="1" applyFill="1" applyBorder="1" applyAlignment="1" applyProtection="1">
      <alignment horizontal="left" vertical="top" wrapText="1"/>
      <protection locked="0"/>
    </xf>
    <xf numFmtId="0" fontId="47" fillId="34" borderId="26" xfId="0" applyFont="1" applyFill="1" applyBorder="1" applyAlignment="1" applyProtection="1">
      <alignment horizontal="left" vertical="top" wrapText="1"/>
      <protection locked="0"/>
    </xf>
    <xf numFmtId="0" fontId="47" fillId="34" borderId="31" xfId="0" applyFont="1" applyFill="1" applyBorder="1" applyAlignment="1" applyProtection="1">
      <alignment horizontal="left" vertical="top" wrapText="1"/>
      <protection locked="0"/>
    </xf>
    <xf numFmtId="0" fontId="47" fillId="34" borderId="32" xfId="0" applyFont="1" applyFill="1" applyBorder="1" applyAlignment="1" applyProtection="1">
      <alignment horizontal="left" vertical="top" wrapText="1"/>
      <protection locked="0"/>
    </xf>
    <xf numFmtId="0" fontId="47" fillId="34" borderId="0" xfId="0" applyFont="1" applyFill="1" applyBorder="1" applyAlignment="1" applyProtection="1">
      <alignment horizontal="left" vertical="top" wrapText="1"/>
      <protection locked="0"/>
    </xf>
    <xf numFmtId="0" fontId="47" fillId="34" borderId="33" xfId="0" applyFont="1" applyFill="1" applyBorder="1" applyAlignment="1" applyProtection="1">
      <alignment horizontal="left" vertical="top" wrapText="1"/>
      <protection locked="0"/>
    </xf>
    <xf numFmtId="0" fontId="47" fillId="34" borderId="34" xfId="0" applyFont="1" applyFill="1" applyBorder="1" applyAlignment="1" applyProtection="1">
      <alignment horizontal="left" vertical="top" wrapText="1"/>
      <protection locked="0"/>
    </xf>
    <xf numFmtId="0" fontId="47" fillId="34" borderId="27" xfId="0" applyFont="1" applyFill="1" applyBorder="1" applyAlignment="1" applyProtection="1">
      <alignment horizontal="left" vertical="top" wrapText="1"/>
      <protection locked="0"/>
    </xf>
    <xf numFmtId="0" fontId="47" fillId="34" borderId="35" xfId="0" applyFont="1" applyFill="1" applyBorder="1" applyAlignment="1" applyProtection="1">
      <alignment horizontal="left" vertical="top" wrapText="1"/>
      <protection locked="0"/>
    </xf>
    <xf numFmtId="0" fontId="67" fillId="33" borderId="0" xfId="0" applyFont="1" applyFill="1" applyAlignment="1" applyProtection="1">
      <alignment horizontal="left"/>
    </xf>
    <xf numFmtId="0" fontId="57" fillId="42" borderId="0" xfId="0" applyFont="1" applyFill="1" applyAlignment="1" applyProtection="1">
      <alignment horizontal="left" vertical="top" wrapText="1"/>
    </xf>
    <xf numFmtId="0" fontId="47" fillId="34" borderId="40" xfId="0" applyFont="1" applyFill="1" applyBorder="1" applyAlignment="1" applyProtection="1">
      <alignment horizontal="left" vertical="top" wrapText="1"/>
      <protection locked="0"/>
    </xf>
    <xf numFmtId="0" fontId="47" fillId="34" borderId="39" xfId="0" applyFont="1" applyFill="1" applyBorder="1" applyAlignment="1" applyProtection="1">
      <alignment horizontal="left" vertical="top" wrapText="1"/>
      <protection locked="0"/>
    </xf>
    <xf numFmtId="0" fontId="47" fillId="34" borderId="41" xfId="0" applyFont="1" applyFill="1" applyBorder="1" applyAlignment="1" applyProtection="1">
      <alignment horizontal="left" vertical="top" wrapText="1"/>
      <protection locked="0"/>
    </xf>
    <xf numFmtId="0" fontId="47" fillId="34" borderId="42" xfId="0" applyFont="1" applyFill="1" applyBorder="1" applyAlignment="1" applyProtection="1">
      <alignment horizontal="left" vertical="top" wrapText="1"/>
      <protection locked="0"/>
    </xf>
    <xf numFmtId="0" fontId="47" fillId="34" borderId="29" xfId="0" applyFont="1" applyFill="1" applyBorder="1" applyAlignment="1" applyProtection="1">
      <alignment horizontal="left" vertical="top" wrapText="1"/>
      <protection locked="0"/>
    </xf>
    <xf numFmtId="0" fontId="47" fillId="34" borderId="43" xfId="0" applyFont="1" applyFill="1" applyBorder="1" applyAlignment="1" applyProtection="1">
      <alignment horizontal="left" vertical="top" wrapText="1"/>
      <protection locked="0"/>
    </xf>
    <xf numFmtId="0" fontId="47" fillId="34" borderId="44" xfId="0" applyFont="1" applyFill="1" applyBorder="1" applyAlignment="1" applyProtection="1">
      <alignment horizontal="left" vertical="top" wrapText="1"/>
      <protection locked="0"/>
    </xf>
    <xf numFmtId="0" fontId="47" fillId="34" borderId="38" xfId="0" applyFont="1" applyFill="1" applyBorder="1" applyAlignment="1" applyProtection="1">
      <alignment horizontal="left" vertical="top" wrapText="1"/>
      <protection locked="0"/>
    </xf>
    <xf numFmtId="0" fontId="47" fillId="34" borderId="45" xfId="0" applyFont="1" applyFill="1" applyBorder="1" applyAlignment="1" applyProtection="1">
      <alignment horizontal="left" vertical="top" wrapText="1"/>
      <protection locked="0"/>
    </xf>
    <xf numFmtId="0" fontId="72" fillId="37" borderId="0" xfId="0" applyFont="1" applyFill="1" applyAlignment="1" applyProtection="1">
      <alignment horizontal="center" vertical="top" wrapText="1"/>
    </xf>
    <xf numFmtId="0" fontId="59" fillId="37" borderId="0" xfId="0" applyFont="1" applyFill="1" applyAlignment="1" applyProtection="1">
      <alignment horizontal="distributed" vertical="center"/>
    </xf>
    <xf numFmtId="0" fontId="47" fillId="34" borderId="36" xfId="0" applyFont="1" applyFill="1" applyBorder="1" applyAlignment="1" applyProtection="1">
      <alignment horizontal="center"/>
      <protection locked="0"/>
    </xf>
    <xf numFmtId="0" fontId="47" fillId="34" borderId="25" xfId="0" applyFont="1" applyFill="1" applyBorder="1" applyAlignment="1" applyProtection="1">
      <alignment horizontal="center"/>
      <protection locked="0"/>
    </xf>
    <xf numFmtId="0" fontId="47" fillId="34" borderId="37" xfId="0" applyFont="1" applyFill="1" applyBorder="1" applyAlignment="1" applyProtection="1">
      <alignment horizontal="center"/>
      <protection locked="0"/>
    </xf>
    <xf numFmtId="0" fontId="85" fillId="34" borderId="36" xfId="0" applyFont="1" applyFill="1" applyBorder="1" applyAlignment="1" applyProtection="1">
      <alignment horizontal="center"/>
      <protection locked="0"/>
    </xf>
    <xf numFmtId="0" fontId="85" fillId="34" borderId="25" xfId="0" applyFont="1" applyFill="1" applyBorder="1" applyAlignment="1" applyProtection="1">
      <alignment horizontal="center"/>
      <protection locked="0"/>
    </xf>
    <xf numFmtId="0" fontId="85" fillId="34" borderId="37" xfId="0" applyFont="1" applyFill="1" applyBorder="1" applyAlignment="1" applyProtection="1">
      <alignment horizontal="center"/>
      <protection locked="0"/>
    </xf>
    <xf numFmtId="0" fontId="44" fillId="35" borderId="26" xfId="0" applyFont="1" applyFill="1" applyBorder="1" applyAlignment="1" applyProtection="1">
      <alignment horizontal="center" vertical="center"/>
    </xf>
    <xf numFmtId="0" fontId="59" fillId="37" borderId="0" xfId="0" applyFont="1" applyFill="1" applyAlignment="1" applyProtection="1">
      <alignment horizontal="center" vertical="distributed" textRotation="90"/>
    </xf>
    <xf numFmtId="0" fontId="44" fillId="35" borderId="0" xfId="0" applyFont="1" applyFill="1" applyAlignment="1" applyProtection="1">
      <alignment horizontal="center" vertical="center"/>
    </xf>
    <xf numFmtId="0" fontId="44" fillId="35" borderId="0" xfId="0" applyFont="1" applyFill="1" applyBorder="1" applyAlignment="1" applyProtection="1">
      <alignment horizontal="center" vertical="center"/>
    </xf>
    <xf numFmtId="0" fontId="57" fillId="38" borderId="0" xfId="0" applyFont="1" applyFill="1" applyAlignment="1" applyProtection="1">
      <alignment horizontal="left" vertical="top" wrapText="1"/>
    </xf>
    <xf numFmtId="0" fontId="44" fillId="35" borderId="176" xfId="0" applyFont="1" applyFill="1" applyBorder="1" applyAlignment="1" applyProtection="1">
      <alignment horizontal="center" vertical="center"/>
    </xf>
    <xf numFmtId="0" fontId="47" fillId="34" borderId="36" xfId="0" applyFont="1" applyFill="1" applyBorder="1" applyAlignment="1" applyProtection="1">
      <alignment horizontal="left" vertical="top"/>
      <protection locked="0"/>
    </xf>
    <xf numFmtId="0" fontId="47" fillId="34" borderId="25" xfId="0" applyFont="1" applyFill="1" applyBorder="1" applyAlignment="1" applyProtection="1">
      <alignment horizontal="left" vertical="top"/>
      <protection locked="0"/>
    </xf>
    <xf numFmtId="0" fontId="47" fillId="34" borderId="37" xfId="0" applyFont="1" applyFill="1" applyBorder="1" applyAlignment="1" applyProtection="1">
      <alignment horizontal="left" vertical="top"/>
      <protection locked="0"/>
    </xf>
    <xf numFmtId="0" fontId="47" fillId="34" borderId="36" xfId="0" applyFont="1" applyFill="1" applyBorder="1" applyAlignment="1" applyProtection="1">
      <alignment horizontal="left"/>
      <protection locked="0"/>
    </xf>
    <xf numFmtId="0" fontId="47" fillId="34" borderId="25" xfId="0" applyFont="1" applyFill="1" applyBorder="1" applyAlignment="1" applyProtection="1">
      <alignment horizontal="left"/>
      <protection locked="0"/>
    </xf>
    <xf numFmtId="0" fontId="47" fillId="34" borderId="37" xfId="0" applyFont="1" applyFill="1" applyBorder="1" applyAlignment="1" applyProtection="1">
      <alignment horizontal="left"/>
      <protection locked="0"/>
    </xf>
    <xf numFmtId="0" fontId="47" fillId="34" borderId="36" xfId="0" applyFont="1" applyFill="1" applyBorder="1" applyAlignment="1" applyProtection="1">
      <alignment horizontal="center" vertical="top"/>
      <protection locked="0"/>
    </xf>
    <xf numFmtId="0" fontId="47" fillId="34" borderId="25" xfId="0" applyFont="1" applyFill="1" applyBorder="1" applyAlignment="1" applyProtection="1">
      <alignment horizontal="center" vertical="top"/>
      <protection locked="0"/>
    </xf>
    <xf numFmtId="0" fontId="47" fillId="34" borderId="37" xfId="0" applyFont="1" applyFill="1" applyBorder="1" applyAlignment="1" applyProtection="1">
      <alignment horizontal="center" vertical="top"/>
      <protection locked="0"/>
    </xf>
    <xf numFmtId="0" fontId="47" fillId="34" borderId="28" xfId="0" applyFont="1" applyFill="1" applyBorder="1" applyAlignment="1" applyProtection="1">
      <alignment horizontal="left"/>
      <protection locked="0"/>
    </xf>
    <xf numFmtId="166" fontId="25" fillId="33" borderId="57" xfId="0" applyNumberFormat="1" applyFont="1" applyFill="1" applyBorder="1" applyAlignment="1" applyProtection="1">
      <alignment horizontal="right"/>
    </xf>
    <xf numFmtId="166" fontId="25" fillId="33" borderId="19" xfId="0" applyNumberFormat="1" applyFont="1" applyFill="1" applyBorder="1" applyAlignment="1" applyProtection="1">
      <alignment horizontal="right"/>
    </xf>
    <xf numFmtId="37" fontId="25" fillId="33" borderId="56" xfId="0" applyNumberFormat="1" applyFont="1" applyFill="1" applyBorder="1" applyAlignment="1" applyProtection="1">
      <alignment horizontal="right"/>
    </xf>
    <xf numFmtId="37" fontId="25" fillId="33" borderId="18" xfId="0" applyNumberFormat="1" applyFont="1" applyFill="1" applyBorder="1" applyAlignment="1" applyProtection="1">
      <alignment horizontal="right"/>
    </xf>
    <xf numFmtId="0" fontId="25" fillId="33" borderId="56" xfId="0" applyFont="1" applyFill="1" applyBorder="1" applyAlignment="1" applyProtection="1">
      <alignment horizontal="right"/>
    </xf>
    <xf numFmtId="0" fontId="25" fillId="33" borderId="18" xfId="0" applyFont="1" applyFill="1" applyBorder="1" applyAlignment="1" applyProtection="1">
      <alignment horizontal="right"/>
    </xf>
    <xf numFmtId="37" fontId="25" fillId="33" borderId="58" xfId="0" applyNumberFormat="1" applyFont="1" applyFill="1" applyBorder="1" applyAlignment="1" applyProtection="1">
      <alignment horizontal="right"/>
    </xf>
    <xf numFmtId="37" fontId="25" fillId="33" borderId="21" xfId="0" applyNumberFormat="1" applyFont="1" applyFill="1" applyBorder="1" applyAlignment="1" applyProtection="1">
      <alignment horizontal="right"/>
    </xf>
    <xf numFmtId="5" fontId="25" fillId="39" borderId="56" xfId="0" applyNumberFormat="1" applyFont="1" applyFill="1" applyBorder="1" applyAlignment="1" applyProtection="1">
      <alignment horizontal="center"/>
    </xf>
    <xf numFmtId="5" fontId="25" fillId="39" borderId="24" xfId="0" applyNumberFormat="1" applyFont="1" applyFill="1" applyBorder="1" applyAlignment="1" applyProtection="1">
      <alignment horizontal="center"/>
    </xf>
    <xf numFmtId="37" fontId="25" fillId="33" borderId="49" xfId="0" applyNumberFormat="1" applyFont="1" applyFill="1" applyBorder="1" applyAlignment="1" applyProtection="1">
      <alignment horizontal="right"/>
    </xf>
    <xf numFmtId="37" fontId="25" fillId="33" borderId="69" xfId="0" applyNumberFormat="1" applyFont="1" applyFill="1" applyBorder="1" applyAlignment="1" applyProtection="1">
      <alignment horizontal="right"/>
    </xf>
    <xf numFmtId="166" fontId="25" fillId="33" borderId="50" xfId="0" applyNumberFormat="1" applyFont="1" applyFill="1" applyBorder="1" applyAlignment="1" applyProtection="1">
      <alignment horizontal="right"/>
    </xf>
    <xf numFmtId="166" fontId="25" fillId="33" borderId="74" xfId="0" applyNumberFormat="1" applyFont="1" applyFill="1" applyBorder="1" applyAlignment="1" applyProtection="1">
      <alignment horizontal="right"/>
    </xf>
    <xf numFmtId="0" fontId="30" fillId="33" borderId="58" xfId="0" applyFont="1" applyFill="1" applyBorder="1" applyAlignment="1" applyProtection="1">
      <alignment horizontal="center"/>
    </xf>
    <xf numFmtId="0" fontId="30" fillId="33" borderId="0" xfId="0" applyFont="1" applyFill="1" applyBorder="1" applyAlignment="1" applyProtection="1">
      <alignment horizontal="center"/>
    </xf>
    <xf numFmtId="0" fontId="31" fillId="33" borderId="189" xfId="0" applyFont="1" applyFill="1" applyBorder="1" applyAlignment="1" applyProtection="1">
      <alignment horizontal="center"/>
    </xf>
    <xf numFmtId="0" fontId="31" fillId="33" borderId="180" xfId="0" applyFont="1" applyFill="1" applyBorder="1" applyAlignment="1" applyProtection="1">
      <alignment horizontal="center"/>
    </xf>
    <xf numFmtId="0" fontId="31" fillId="33" borderId="56" xfId="0" applyFont="1" applyFill="1" applyBorder="1" applyAlignment="1" applyProtection="1">
      <alignment horizontal="center"/>
    </xf>
    <xf numFmtId="0" fontId="31" fillId="33" borderId="69" xfId="0" applyFont="1" applyFill="1" applyBorder="1" applyAlignment="1" applyProtection="1">
      <alignment horizontal="center"/>
    </xf>
    <xf numFmtId="0" fontId="31" fillId="33" borderId="183" xfId="0" applyFont="1" applyFill="1" applyBorder="1" applyAlignment="1" applyProtection="1">
      <alignment horizontal="center"/>
    </xf>
    <xf numFmtId="0" fontId="25" fillId="33" borderId="0" xfId="0" applyFont="1" applyFill="1" applyAlignment="1" applyProtection="1">
      <alignment horizontal="left" vertical="center"/>
    </xf>
    <xf numFmtId="0" fontId="73" fillId="36" borderId="0" xfId="0" applyFont="1" applyFill="1" applyAlignment="1" applyProtection="1">
      <alignment horizontal="left" vertical="top" wrapText="1"/>
    </xf>
    <xf numFmtId="37" fontId="25" fillId="39" borderId="55" xfId="0" applyNumberFormat="1" applyFont="1" applyFill="1" applyBorder="1" applyAlignment="1" applyProtection="1">
      <alignment horizontal="center" wrapText="1"/>
    </xf>
    <xf numFmtId="37" fontId="25" fillId="39" borderId="188" xfId="0" applyNumberFormat="1" applyFont="1" applyFill="1" applyBorder="1" applyAlignment="1" applyProtection="1">
      <alignment horizontal="center" wrapText="1"/>
    </xf>
    <xf numFmtId="37" fontId="25" fillId="39" borderId="56" xfId="0" applyNumberFormat="1" applyFont="1" applyFill="1" applyBorder="1" applyAlignment="1" applyProtection="1">
      <alignment horizontal="center" vertical="center" wrapText="1"/>
    </xf>
    <xf numFmtId="37" fontId="25" fillId="39" borderId="186" xfId="0" applyNumberFormat="1" applyFont="1" applyFill="1" applyBorder="1" applyAlignment="1" applyProtection="1">
      <alignment horizontal="center" vertical="center" wrapText="1"/>
    </xf>
    <xf numFmtId="37" fontId="25" fillId="39" borderId="57" xfId="0" applyNumberFormat="1" applyFont="1" applyFill="1" applyBorder="1" applyAlignment="1" applyProtection="1">
      <alignment horizontal="center" vertical="center" wrapText="1"/>
    </xf>
    <xf numFmtId="37" fontId="25" fillId="39" borderId="187" xfId="0" applyNumberFormat="1" applyFont="1" applyFill="1" applyBorder="1" applyAlignment="1" applyProtection="1">
      <alignment horizontal="center" vertical="center" wrapText="1"/>
    </xf>
    <xf numFmtId="5" fontId="25" fillId="33" borderId="56" xfId="0" applyNumberFormat="1" applyFont="1" applyFill="1" applyBorder="1" applyAlignment="1" applyProtection="1">
      <alignment horizontal="right"/>
    </xf>
    <xf numFmtId="5" fontId="25" fillId="33" borderId="69" xfId="0" applyNumberFormat="1" applyFont="1" applyFill="1" applyBorder="1" applyAlignment="1" applyProtection="1">
      <alignment horizontal="right"/>
    </xf>
    <xf numFmtId="5" fontId="25" fillId="33" borderId="49" xfId="0" applyNumberFormat="1" applyFont="1" applyFill="1" applyBorder="1" applyAlignment="1" applyProtection="1">
      <alignment horizontal="right"/>
    </xf>
    <xf numFmtId="0" fontId="60" fillId="37" borderId="0" xfId="0" applyFont="1" applyFill="1" applyAlignment="1" applyProtection="1">
      <alignment horizontal="center" vertical="distributed" textRotation="90"/>
    </xf>
    <xf numFmtId="0" fontId="25" fillId="33" borderId="24" xfId="0" applyFont="1" applyFill="1" applyBorder="1" applyAlignment="1" applyProtection="1">
      <alignment horizontal="right"/>
    </xf>
    <xf numFmtId="37" fontId="25" fillId="33" borderId="0" xfId="0" applyNumberFormat="1" applyFont="1" applyFill="1" applyBorder="1" applyAlignment="1" applyProtection="1">
      <alignment horizontal="right"/>
    </xf>
    <xf numFmtId="166" fontId="25" fillId="33" borderId="23" xfId="0" applyNumberFormat="1" applyFont="1" applyFill="1" applyBorder="1" applyAlignment="1" applyProtection="1">
      <alignment horizontal="right"/>
    </xf>
    <xf numFmtId="37" fontId="25" fillId="33" borderId="24" xfId="0" applyNumberFormat="1" applyFont="1" applyFill="1" applyBorder="1" applyAlignment="1" applyProtection="1">
      <alignment horizontal="right"/>
    </xf>
    <xf numFmtId="0" fontId="25" fillId="33" borderId="69" xfId="0" applyFont="1" applyFill="1" applyBorder="1" applyAlignment="1" applyProtection="1">
      <alignment horizontal="right"/>
    </xf>
    <xf numFmtId="37" fontId="25" fillId="33" borderId="189" xfId="0" applyNumberFormat="1" applyFont="1" applyFill="1" applyBorder="1" applyAlignment="1" applyProtection="1">
      <alignment horizontal="right"/>
    </xf>
    <xf numFmtId="37" fontId="25" fillId="33" borderId="180" xfId="0" applyNumberFormat="1" applyFont="1" applyFill="1" applyBorder="1" applyAlignment="1" applyProtection="1">
      <alignment horizontal="right"/>
    </xf>
    <xf numFmtId="5" fontId="25" fillId="33" borderId="24" xfId="0" applyNumberFormat="1" applyFont="1" applyFill="1" applyBorder="1" applyAlignment="1" applyProtection="1">
      <alignment horizontal="right"/>
    </xf>
    <xf numFmtId="0" fontId="31" fillId="33" borderId="179" xfId="0" applyFont="1" applyFill="1" applyBorder="1" applyAlignment="1" applyProtection="1">
      <alignment horizontal="center"/>
    </xf>
    <xf numFmtId="0" fontId="30" fillId="33" borderId="56" xfId="0" applyFont="1" applyFill="1" applyBorder="1" applyAlignment="1" applyProtection="1">
      <alignment horizontal="center"/>
    </xf>
    <xf numFmtId="0" fontId="30" fillId="33" borderId="24" xfId="0" applyFont="1" applyFill="1" applyBorder="1" applyAlignment="1" applyProtection="1">
      <alignment horizontal="center"/>
    </xf>
    <xf numFmtId="0" fontId="31" fillId="33" borderId="24" xfId="0" applyFont="1" applyFill="1" applyBorder="1" applyAlignment="1" applyProtection="1">
      <alignment horizontal="center"/>
    </xf>
    <xf numFmtId="0" fontId="25" fillId="33" borderId="0" xfId="0" applyFont="1" applyFill="1" applyAlignment="1" applyProtection="1">
      <alignment horizontal="left" vertical="center" wrapText="1"/>
    </xf>
    <xf numFmtId="0" fontId="61" fillId="38" borderId="0" xfId="0" applyFont="1" applyFill="1" applyAlignment="1" applyProtection="1">
      <alignment horizontal="center" vertical="center"/>
    </xf>
    <xf numFmtId="0" fontId="25" fillId="39" borderId="56" xfId="0" applyFont="1" applyFill="1" applyBorder="1" applyAlignment="1" applyProtection="1">
      <alignment horizontal="center"/>
    </xf>
    <xf numFmtId="0" fontId="25" fillId="39" borderId="24" xfId="0" applyFont="1" applyFill="1" applyBorder="1" applyAlignment="1" applyProtection="1">
      <alignment horizontal="center"/>
    </xf>
    <xf numFmtId="37" fontId="25" fillId="39" borderId="58" xfId="0" applyNumberFormat="1" applyFont="1" applyFill="1" applyBorder="1" applyAlignment="1" applyProtection="1">
      <alignment horizontal="center"/>
    </xf>
    <xf numFmtId="37" fontId="25" fillId="39" borderId="0" xfId="0" applyNumberFormat="1" applyFont="1" applyFill="1" applyBorder="1" applyAlignment="1" applyProtection="1">
      <alignment horizontal="center"/>
    </xf>
    <xf numFmtId="0" fontId="25" fillId="33" borderId="49" xfId="0" applyFont="1" applyFill="1" applyBorder="1" applyAlignment="1" applyProtection="1">
      <alignment horizontal="right"/>
    </xf>
    <xf numFmtId="37" fontId="25" fillId="33" borderId="179" xfId="0" applyNumberFormat="1" applyFont="1" applyFill="1" applyBorder="1" applyAlignment="1" applyProtection="1">
      <alignment horizontal="right"/>
    </xf>
    <xf numFmtId="3" fontId="25" fillId="33" borderId="55" xfId="0" applyNumberFormat="1" applyFont="1" applyFill="1" applyBorder="1" applyAlignment="1" applyProtection="1">
      <alignment horizontal="right"/>
    </xf>
    <xf numFmtId="3" fontId="25" fillId="33" borderId="75" xfId="0" applyNumberFormat="1" applyFont="1" applyFill="1" applyBorder="1" applyAlignment="1" applyProtection="1">
      <alignment horizontal="right"/>
    </xf>
    <xf numFmtId="5" fontId="25" fillId="33" borderId="18" xfId="0" applyNumberFormat="1" applyFont="1" applyFill="1" applyBorder="1" applyAlignment="1" applyProtection="1">
      <alignment horizontal="right"/>
    </xf>
    <xf numFmtId="0" fontId="31" fillId="33" borderId="49" xfId="0" applyFont="1" applyFill="1" applyBorder="1" applyAlignment="1" applyProtection="1">
      <alignment horizontal="center"/>
    </xf>
    <xf numFmtId="0" fontId="31" fillId="33" borderId="18" xfId="0" applyFont="1" applyFill="1" applyBorder="1" applyAlignment="1" applyProtection="1">
      <alignment horizontal="center"/>
    </xf>
    <xf numFmtId="0" fontId="31" fillId="33" borderId="58" xfId="0" applyFont="1" applyFill="1" applyBorder="1" applyAlignment="1" applyProtection="1">
      <alignment horizontal="center"/>
    </xf>
    <xf numFmtId="0" fontId="31" fillId="33" borderId="21" xfId="0" applyFont="1" applyFill="1" applyBorder="1" applyAlignment="1" applyProtection="1">
      <alignment horizontal="center"/>
    </xf>
    <xf numFmtId="3" fontId="25" fillId="33" borderId="51" xfId="0" applyNumberFormat="1" applyFont="1" applyFill="1" applyBorder="1" applyAlignment="1" applyProtection="1">
      <alignment horizontal="right"/>
    </xf>
    <xf numFmtId="3" fontId="25" fillId="33" borderId="13" xfId="0" applyNumberFormat="1" applyFont="1" applyFill="1" applyBorder="1" applyAlignment="1" applyProtection="1">
      <alignment horizontal="right"/>
    </xf>
    <xf numFmtId="37" fontId="25" fillId="33" borderId="70" xfId="0" applyNumberFormat="1" applyFont="1" applyFill="1" applyBorder="1" applyAlignment="1" applyProtection="1">
      <alignment horizontal="right"/>
    </xf>
    <xf numFmtId="37" fontId="25" fillId="33" borderId="183" xfId="0" applyNumberFormat="1" applyFont="1" applyFill="1" applyBorder="1" applyAlignment="1" applyProtection="1">
      <alignment horizontal="right"/>
    </xf>
    <xf numFmtId="0" fontId="31" fillId="33" borderId="70" xfId="0" applyFont="1" applyFill="1" applyBorder="1" applyAlignment="1" applyProtection="1">
      <alignment horizontal="center"/>
    </xf>
    <xf numFmtId="166" fontId="25" fillId="39" borderId="57" xfId="0" applyNumberFormat="1" applyFont="1" applyFill="1" applyBorder="1" applyAlignment="1" applyProtection="1">
      <alignment horizontal="center"/>
    </xf>
    <xf numFmtId="166" fontId="25" fillId="39" borderId="23" xfId="0" applyNumberFormat="1" applyFont="1" applyFill="1" applyBorder="1" applyAlignment="1" applyProtection="1">
      <alignment horizontal="center"/>
    </xf>
    <xf numFmtId="0" fontId="72" fillId="33" borderId="12" xfId="0" applyFont="1" applyFill="1" applyBorder="1" applyAlignment="1" applyProtection="1">
      <alignment horizontal="left" vertical="center"/>
    </xf>
    <xf numFmtId="0" fontId="72" fillId="33" borderId="14" xfId="0" applyFont="1" applyFill="1" applyBorder="1" applyAlignment="1" applyProtection="1">
      <alignment horizontal="left" vertical="center"/>
    </xf>
    <xf numFmtId="0" fontId="25" fillId="0" borderId="10" xfId="0" applyFont="1" applyBorder="1" applyAlignment="1" applyProtection="1">
      <alignment horizontal="left" vertical="center"/>
    </xf>
    <xf numFmtId="0" fontId="25" fillId="0" borderId="69" xfId="0" applyFont="1" applyBorder="1" applyAlignment="1" applyProtection="1">
      <alignment horizontal="left" vertical="center"/>
    </xf>
    <xf numFmtId="0" fontId="25" fillId="0" borderId="17" xfId="0" applyFont="1" applyBorder="1" applyAlignment="1" applyProtection="1">
      <alignment horizontal="left" vertical="center"/>
    </xf>
    <xf numFmtId="0" fontId="25" fillId="0" borderId="74" xfId="0" applyFont="1" applyBorder="1" applyAlignment="1" applyProtection="1">
      <alignment horizontal="left" vertical="center"/>
    </xf>
    <xf numFmtId="0" fontId="25" fillId="33" borderId="10" xfId="0" applyFont="1" applyFill="1" applyBorder="1" applyAlignment="1" applyProtection="1">
      <alignment horizontal="left" wrapText="1"/>
    </xf>
    <xf numFmtId="0" fontId="25" fillId="33" borderId="69" xfId="0" applyFont="1" applyFill="1" applyBorder="1" applyAlignment="1" applyProtection="1">
      <alignment horizontal="left" wrapText="1"/>
    </xf>
    <xf numFmtId="0" fontId="25" fillId="33" borderId="20" xfId="0" applyFont="1" applyFill="1" applyBorder="1" applyAlignment="1" applyProtection="1">
      <alignment horizontal="left" wrapText="1"/>
    </xf>
    <xf numFmtId="0" fontId="25" fillId="33" borderId="70" xfId="0" applyFont="1" applyFill="1" applyBorder="1" applyAlignment="1" applyProtection="1">
      <alignment horizontal="left" wrapText="1"/>
    </xf>
    <xf numFmtId="0" fontId="29" fillId="40" borderId="61" xfId="0" applyFont="1" applyFill="1" applyBorder="1" applyAlignment="1" applyProtection="1">
      <alignment horizontal="left" vertical="center" wrapText="1"/>
    </xf>
    <xf numFmtId="0" fontId="29" fillId="40" borderId="77" xfId="0" applyFont="1" applyFill="1" applyBorder="1" applyAlignment="1" applyProtection="1">
      <alignment horizontal="left" vertical="center" wrapText="1"/>
    </xf>
    <xf numFmtId="0" fontId="25" fillId="33" borderId="10" xfId="0" applyFont="1" applyFill="1" applyBorder="1" applyAlignment="1" applyProtection="1">
      <alignment horizontal="left" vertical="center"/>
    </xf>
    <xf numFmtId="0" fontId="25" fillId="33" borderId="69" xfId="0" applyFont="1" applyFill="1" applyBorder="1" applyAlignment="1" applyProtection="1">
      <alignment horizontal="left" vertical="center"/>
    </xf>
    <xf numFmtId="0" fontId="25" fillId="33" borderId="17" xfId="0" applyFont="1" applyFill="1" applyBorder="1" applyAlignment="1" applyProtection="1">
      <alignment horizontal="left" vertical="center"/>
    </xf>
    <xf numFmtId="0" fontId="25" fillId="33" borderId="74" xfId="0" applyFont="1" applyFill="1" applyBorder="1" applyAlignment="1" applyProtection="1">
      <alignment horizontal="left" vertical="center"/>
    </xf>
    <xf numFmtId="0" fontId="25" fillId="0" borderId="10" xfId="0" applyFont="1" applyBorder="1" applyAlignment="1" applyProtection="1">
      <alignment horizontal="left"/>
    </xf>
    <xf numFmtId="0" fontId="25" fillId="0" borderId="69" xfId="0" applyFont="1" applyBorder="1" applyAlignment="1" applyProtection="1">
      <alignment horizontal="left"/>
    </xf>
    <xf numFmtId="0" fontId="25" fillId="33" borderId="10" xfId="0" applyFont="1" applyFill="1" applyBorder="1" applyAlignment="1" applyProtection="1">
      <alignment horizontal="left"/>
    </xf>
    <xf numFmtId="0" fontId="25" fillId="33" borderId="69" xfId="0" applyFont="1" applyFill="1" applyBorder="1" applyAlignment="1" applyProtection="1">
      <alignment horizontal="left"/>
    </xf>
    <xf numFmtId="0" fontId="25" fillId="33" borderId="20" xfId="0" applyFont="1" applyFill="1" applyBorder="1" applyAlignment="1" applyProtection="1">
      <alignment horizontal="left"/>
    </xf>
    <xf numFmtId="0" fontId="25" fillId="33" borderId="70" xfId="0" applyFont="1" applyFill="1" applyBorder="1" applyAlignment="1" applyProtection="1">
      <alignment horizontal="left"/>
    </xf>
    <xf numFmtId="7" fontId="25" fillId="43" borderId="0" xfId="0" applyNumberFormat="1" applyFont="1" applyFill="1" applyAlignment="1" applyProtection="1">
      <alignment horizontal="center"/>
    </xf>
    <xf numFmtId="0" fontId="25" fillId="43" borderId="0" xfId="0" applyFont="1" applyFill="1" applyAlignment="1" applyProtection="1">
      <alignment horizontal="center"/>
    </xf>
    <xf numFmtId="0" fontId="43" fillId="33" borderId="10" xfId="0" applyFont="1" applyFill="1" applyBorder="1" applyAlignment="1" applyProtection="1">
      <alignment horizontal="center" vertical="center"/>
    </xf>
    <xf numFmtId="0" fontId="43" fillId="33" borderId="69" xfId="0" applyFont="1" applyFill="1" applyBorder="1" applyAlignment="1" applyProtection="1">
      <alignment horizontal="center" vertical="center"/>
    </xf>
    <xf numFmtId="0" fontId="43" fillId="33" borderId="20" xfId="0" applyFont="1" applyFill="1" applyBorder="1" applyAlignment="1" applyProtection="1">
      <alignment horizontal="center" vertical="center"/>
    </xf>
    <xf numFmtId="0" fontId="43" fillId="33" borderId="70" xfId="0" applyFont="1" applyFill="1" applyBorder="1" applyAlignment="1" applyProtection="1">
      <alignment horizontal="center" vertical="center"/>
    </xf>
    <xf numFmtId="0" fontId="25" fillId="0" borderId="12" xfId="0" applyFont="1" applyBorder="1" applyAlignment="1" applyProtection="1">
      <alignment horizontal="left"/>
    </xf>
    <xf numFmtId="0" fontId="25" fillId="0" borderId="75" xfId="0" applyFont="1" applyBorder="1" applyAlignment="1" applyProtection="1">
      <alignment horizontal="left"/>
    </xf>
    <xf numFmtId="5" fontId="32" fillId="0" borderId="55" xfId="0" applyNumberFormat="1" applyFont="1" applyBorder="1" applyAlignment="1" applyProtection="1">
      <alignment horizontal="center"/>
    </xf>
    <xf numFmtId="5" fontId="32" fillId="0" borderId="14" xfId="0" applyNumberFormat="1" applyFont="1" applyBorder="1" applyAlignment="1" applyProtection="1">
      <alignment horizontal="center"/>
    </xf>
    <xf numFmtId="5" fontId="32" fillId="0" borderId="51" xfId="0" applyNumberFormat="1" applyFont="1" applyBorder="1" applyAlignment="1" applyProtection="1">
      <alignment horizontal="center"/>
    </xf>
    <xf numFmtId="5" fontId="32" fillId="0" borderId="75" xfId="0" applyNumberFormat="1" applyFont="1" applyBorder="1" applyAlignment="1" applyProtection="1">
      <alignment horizontal="center"/>
    </xf>
    <xf numFmtId="5" fontId="32" fillId="0" borderId="13" xfId="0" applyNumberFormat="1" applyFont="1" applyBorder="1" applyAlignment="1" applyProtection="1">
      <alignment horizontal="center"/>
    </xf>
    <xf numFmtId="169" fontId="32" fillId="0" borderId="14" xfId="0" applyNumberFormat="1" applyFont="1" applyBorder="1" applyAlignment="1" applyProtection="1">
      <alignment horizontal="center"/>
    </xf>
    <xf numFmtId="169" fontId="32" fillId="0" borderId="75" xfId="0" applyNumberFormat="1" applyFont="1" applyBorder="1" applyAlignment="1" applyProtection="1">
      <alignment horizontal="center"/>
    </xf>
    <xf numFmtId="169" fontId="32" fillId="0" borderId="55" xfId="0" applyNumberFormat="1" applyFont="1" applyBorder="1" applyAlignment="1" applyProtection="1">
      <alignment horizontal="center"/>
    </xf>
    <xf numFmtId="0" fontId="59" fillId="37" borderId="0" xfId="0" applyFont="1" applyFill="1" applyAlignment="1">
      <alignment horizontal="distributed" vertical="center"/>
    </xf>
    <xf numFmtId="0" fontId="59" fillId="37" borderId="0" xfId="0" applyFont="1" applyFill="1" applyAlignment="1">
      <alignment horizontal="center" vertical="distributed" textRotation="90"/>
    </xf>
    <xf numFmtId="0" fontId="44" fillId="35" borderId="0" xfId="0" applyFont="1" applyFill="1" applyAlignment="1">
      <alignment horizontal="center" vertical="center"/>
    </xf>
    <xf numFmtId="0" fontId="44" fillId="35" borderId="26" xfId="0" applyFont="1" applyFill="1" applyBorder="1" applyAlignment="1">
      <alignment horizontal="center" vertical="center"/>
    </xf>
    <xf numFmtId="0" fontId="62" fillId="36" borderId="0" xfId="0" applyFont="1" applyFill="1" applyAlignment="1">
      <alignment horizontal="left" vertical="center"/>
    </xf>
    <xf numFmtId="0" fontId="86" fillId="36" borderId="0" xfId="0" applyFont="1" applyFill="1" applyAlignment="1">
      <alignment horizontal="left" vertical="center"/>
    </xf>
    <xf numFmtId="0" fontId="34" fillId="36" borderId="0" xfId="0" applyFont="1" applyFill="1" applyAlignment="1">
      <alignment horizontal="left" vertical="top" wrapText="1"/>
    </xf>
    <xf numFmtId="0" fontId="67" fillId="36" borderId="0" xfId="0" applyFont="1" applyFill="1" applyAlignment="1">
      <alignment horizontal="left" vertical="top" wrapText="1"/>
    </xf>
    <xf numFmtId="0" fontId="52" fillId="42" borderId="0" xfId="0" applyFont="1" applyFill="1" applyAlignment="1" applyProtection="1">
      <alignment horizontal="left" vertical="top" wrapText="1"/>
    </xf>
    <xf numFmtId="0" fontId="59" fillId="37" borderId="79" xfId="0" applyFont="1" applyFill="1" applyBorder="1" applyAlignment="1">
      <alignment horizontal="center" vertical="center" wrapText="1"/>
    </xf>
    <xf numFmtId="0" fontId="59" fillId="37" borderId="0" xfId="0" applyFont="1" applyFill="1" applyAlignment="1">
      <alignment horizontal="center" vertical="center" wrapText="1"/>
    </xf>
    <xf numFmtId="0" fontId="62" fillId="36" borderId="0" xfId="0" applyFont="1" applyFill="1" applyAlignment="1">
      <alignment horizontal="center" vertical="center" wrapText="1"/>
    </xf>
    <xf numFmtId="0" fontId="25" fillId="33" borderId="0" xfId="0" applyFont="1" applyFill="1" applyAlignment="1">
      <alignment horizontal="left" vertical="center" wrapText="1"/>
    </xf>
    <xf numFmtId="0" fontId="25" fillId="0" borderId="0" xfId="0" applyFont="1" applyAlignment="1">
      <alignment horizontal="left" vertical="center" wrapText="1"/>
    </xf>
    <xf numFmtId="0" fontId="25" fillId="0" borderId="0" xfId="0" applyFont="1" applyAlignment="1" applyProtection="1">
      <alignment horizontal="left" vertical="top" wrapText="1"/>
    </xf>
    <xf numFmtId="0" fontId="59" fillId="37" borderId="79" xfId="0" applyFont="1" applyFill="1" applyBorder="1" applyAlignment="1" applyProtection="1">
      <alignment horizontal="center" vertical="center" wrapText="1"/>
    </xf>
    <xf numFmtId="0" fontId="59" fillId="37" borderId="0" xfId="0" applyFont="1" applyFill="1" applyAlignment="1" applyProtection="1">
      <alignment horizontal="center" vertical="center" wrapText="1"/>
    </xf>
    <xf numFmtId="0" fontId="62" fillId="36" borderId="0" xfId="0" applyFont="1" applyFill="1" applyAlignment="1" applyProtection="1">
      <alignment horizontal="center" vertical="center" wrapText="1"/>
    </xf>
    <xf numFmtId="0" fontId="67" fillId="36" borderId="0" xfId="0" applyFont="1" applyFill="1" applyAlignment="1" applyProtection="1">
      <alignment horizontal="left" vertical="top" wrapText="1"/>
    </xf>
    <xf numFmtId="0" fontId="0" fillId="0" borderId="0" xfId="0" applyAlignment="1">
      <alignment horizontal="left" vertical="center"/>
    </xf>
    <xf numFmtId="0" fontId="0" fillId="0" borderId="12"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3" xfId="0" applyBorder="1" applyAlignment="1" applyProtection="1">
      <alignment horizontal="center"/>
      <protection locked="0"/>
    </xf>
    <xf numFmtId="0" fontId="73" fillId="36" borderId="0" xfId="0" applyFont="1" applyFill="1" applyAlignment="1">
      <alignment horizontal="left" vertical="center"/>
    </xf>
    <xf numFmtId="0" fontId="34" fillId="36" borderId="0" xfId="0" applyFont="1" applyFill="1" applyAlignment="1">
      <alignment horizontal="left" vertical="center" wrapText="1"/>
    </xf>
    <xf numFmtId="0" fontId="67" fillId="36" borderId="0" xfId="0" applyFont="1" applyFill="1" applyAlignment="1" applyProtection="1">
      <alignment horizontal="left" vertical="top" wrapText="1"/>
      <protection locked="0"/>
    </xf>
    <xf numFmtId="0" fontId="35" fillId="36" borderId="0" xfId="0" applyFont="1" applyFill="1" applyAlignment="1" applyProtection="1">
      <alignment horizontal="left" vertical="top" wrapText="1"/>
      <protection locked="0"/>
    </xf>
    <xf numFmtId="0" fontId="80" fillId="33" borderId="85" xfId="0" applyFont="1" applyFill="1" applyBorder="1" applyAlignment="1">
      <alignment horizontal="center"/>
    </xf>
    <xf numFmtId="0" fontId="80" fillId="33" borderId="86" xfId="0" applyFont="1" applyFill="1" applyBorder="1" applyAlignment="1">
      <alignment horizontal="center"/>
    </xf>
    <xf numFmtId="0" fontId="50" fillId="38" borderId="0" xfId="0" applyFont="1" applyFill="1" applyAlignment="1">
      <alignment horizontal="left" vertical="top" wrapText="1"/>
    </xf>
    <xf numFmtId="0" fontId="54" fillId="38" borderId="0" xfId="0" applyFont="1" applyFill="1" applyAlignment="1">
      <alignment horizontal="left" vertical="top" wrapText="1"/>
    </xf>
    <xf numFmtId="0" fontId="75" fillId="36" borderId="0" xfId="0" applyFont="1" applyFill="1" applyAlignment="1">
      <alignment horizontal="left" vertical="center"/>
    </xf>
    <xf numFmtId="0" fontId="8" fillId="0" borderId="0" xfId="0" applyFont="1" applyAlignment="1">
      <alignment horizontal="left" vertical="center" wrapText="1"/>
    </xf>
    <xf numFmtId="0" fontId="85" fillId="34" borderId="36" xfId="0" applyFont="1" applyFill="1" applyBorder="1" applyAlignment="1" applyProtection="1">
      <alignment horizontal="left"/>
      <protection locked="0"/>
    </xf>
    <xf numFmtId="0" fontId="85" fillId="34" borderId="25" xfId="0" applyFont="1" applyFill="1" applyBorder="1" applyAlignment="1" applyProtection="1">
      <alignment horizontal="left"/>
      <protection locked="0"/>
    </xf>
    <xf numFmtId="0" fontId="85" fillId="34" borderId="37" xfId="0" applyFont="1" applyFill="1" applyBorder="1" applyAlignment="1" applyProtection="1">
      <alignment horizontal="left"/>
      <protection locked="0"/>
    </xf>
    <xf numFmtId="0" fontId="76" fillId="38" borderId="0" xfId="0" applyFont="1" applyFill="1" applyAlignment="1">
      <alignment horizontal="center"/>
    </xf>
    <xf numFmtId="0" fontId="34" fillId="36" borderId="0" xfId="0" applyFont="1" applyFill="1" applyAlignment="1" applyProtection="1">
      <alignment horizontal="left" vertical="center" wrapText="1"/>
    </xf>
    <xf numFmtId="0" fontId="67" fillId="36" borderId="0" xfId="0" applyFont="1" applyFill="1" applyAlignment="1" applyProtection="1">
      <alignment horizontal="left" vertical="center"/>
    </xf>
    <xf numFmtId="0" fontId="67" fillId="38" borderId="0" xfId="0" applyFont="1" applyFill="1" applyAlignment="1">
      <alignment horizontal="left" vertical="top" wrapText="1"/>
    </xf>
    <xf numFmtId="0" fontId="53" fillId="38" borderId="0" xfId="0" applyFont="1" applyFill="1" applyAlignment="1">
      <alignment horizontal="left" vertical="top" wrapText="1"/>
    </xf>
    <xf numFmtId="0" fontId="59" fillId="33" borderId="0" xfId="0" applyFont="1" applyFill="1" applyBorder="1" applyAlignment="1">
      <alignment horizontal="center" vertical="center"/>
    </xf>
    <xf numFmtId="0" fontId="59" fillId="33" borderId="89" xfId="0" applyFont="1" applyFill="1" applyBorder="1" applyAlignment="1">
      <alignment horizontal="center" vertical="center"/>
    </xf>
    <xf numFmtId="0" fontId="63" fillId="40" borderId="114" xfId="0" applyFont="1" applyFill="1" applyBorder="1" applyAlignment="1">
      <alignment horizontal="center"/>
    </xf>
    <xf numFmtId="0" fontId="63" fillId="40" borderId="115" xfId="0" applyFont="1" applyFill="1" applyBorder="1" applyAlignment="1">
      <alignment horizontal="center"/>
    </xf>
    <xf numFmtId="0" fontId="63" fillId="40" borderId="116" xfId="0" applyFont="1" applyFill="1" applyBorder="1" applyAlignment="1">
      <alignment horizontal="center"/>
    </xf>
    <xf numFmtId="0" fontId="64" fillId="33" borderId="85" xfId="0" applyFont="1" applyFill="1" applyBorder="1" applyAlignment="1">
      <alignment horizontal="center" vertical="center"/>
    </xf>
    <xf numFmtId="0" fontId="64" fillId="33" borderId="86" xfId="0" applyFont="1" applyFill="1" applyBorder="1" applyAlignment="1">
      <alignment horizontal="center" vertical="center"/>
    </xf>
    <xf numFmtId="0" fontId="50" fillId="36" borderId="0" xfId="0" applyFont="1" applyFill="1" applyAlignment="1">
      <alignment horizontal="left" vertical="top" wrapText="1"/>
    </xf>
    <xf numFmtId="0" fontId="69" fillId="40" borderId="137" xfId="0" applyFont="1" applyFill="1" applyBorder="1" applyAlignment="1">
      <alignment horizontal="center" vertical="center"/>
    </xf>
    <xf numFmtId="0" fontId="69" fillId="40" borderId="123" xfId="0" applyFont="1" applyFill="1" applyBorder="1" applyAlignment="1">
      <alignment horizontal="center" vertical="center"/>
    </xf>
    <xf numFmtId="0" fontId="69" fillId="40" borderId="132" xfId="0" applyFont="1" applyFill="1" applyBorder="1" applyAlignment="1">
      <alignment horizontal="center" vertical="center"/>
    </xf>
    <xf numFmtId="0" fontId="63" fillId="40" borderId="92" xfId="0" applyFont="1" applyFill="1" applyBorder="1" applyAlignment="1">
      <alignment horizontal="center" vertical="center"/>
    </xf>
    <xf numFmtId="0" fontId="63" fillId="40" borderId="80" xfId="0" applyFont="1" applyFill="1" applyBorder="1" applyAlignment="1">
      <alignment horizontal="center" vertical="center"/>
    </xf>
    <xf numFmtId="0" fontId="63" fillId="40" borderId="81" xfId="0" applyFont="1" applyFill="1" applyBorder="1" applyAlignment="1">
      <alignment horizontal="center" vertical="center"/>
    </xf>
    <xf numFmtId="0" fontId="63" fillId="40" borderId="135" xfId="0" applyFont="1" applyFill="1" applyBorder="1" applyAlignment="1">
      <alignment horizontal="center" vertical="center"/>
    </xf>
    <xf numFmtId="0" fontId="50" fillId="36" borderId="0" xfId="0" applyFont="1" applyFill="1" applyAlignment="1">
      <alignment horizontal="left" vertical="center"/>
    </xf>
    <xf numFmtId="0" fontId="38" fillId="38" borderId="0" xfId="0" applyFont="1" applyFill="1" applyBorder="1" applyAlignment="1">
      <alignment horizontal="center"/>
    </xf>
    <xf numFmtId="0" fontId="29" fillId="38" borderId="46" xfId="0" applyFont="1" applyFill="1" applyBorder="1" applyAlignment="1">
      <alignment horizontal="center"/>
    </xf>
    <xf numFmtId="0" fontId="63" fillId="40" borderId="88" xfId="0" applyFont="1" applyFill="1" applyBorder="1" applyAlignment="1">
      <alignment horizontal="right" vertical="center"/>
    </xf>
    <xf numFmtId="0" fontId="63" fillId="40" borderId="0" xfId="0" applyFont="1" applyFill="1" applyBorder="1" applyAlignment="1">
      <alignment horizontal="right" vertical="center"/>
    </xf>
    <xf numFmtId="0" fontId="63" fillId="40" borderId="90" xfId="0" applyFont="1" applyFill="1" applyBorder="1" applyAlignment="1">
      <alignment horizontal="right" vertical="center"/>
    </xf>
    <xf numFmtId="0" fontId="63" fillId="40" borderId="91" xfId="0" applyFont="1" applyFill="1" applyBorder="1" applyAlignment="1">
      <alignment horizontal="right" vertical="center"/>
    </xf>
    <xf numFmtId="0" fontId="63" fillId="40" borderId="160" xfId="0" applyFont="1" applyFill="1" applyBorder="1" applyAlignment="1">
      <alignment horizontal="center" vertical="center" wrapText="1"/>
    </xf>
    <xf numFmtId="0" fontId="63" fillId="40" borderId="161" xfId="0" applyFont="1" applyFill="1" applyBorder="1" applyAlignment="1">
      <alignment horizontal="center" vertical="center" wrapText="1"/>
    </xf>
    <xf numFmtId="0" fontId="63" fillId="40" borderId="162" xfId="0" applyFont="1" applyFill="1" applyBorder="1" applyAlignment="1">
      <alignment horizontal="center" vertical="center" wrapText="1"/>
    </xf>
    <xf numFmtId="0" fontId="63" fillId="40" borderId="174" xfId="0" applyFont="1" applyFill="1" applyBorder="1" applyAlignment="1">
      <alignment horizontal="center" vertical="center"/>
    </xf>
    <xf numFmtId="0" fontId="63" fillId="40" borderId="161" xfId="0" applyFont="1" applyFill="1" applyBorder="1" applyAlignment="1">
      <alignment horizontal="center" vertical="center"/>
    </xf>
    <xf numFmtId="0" fontId="4" fillId="33" borderId="159" xfId="0" applyFont="1" applyFill="1" applyBorder="1" applyAlignment="1">
      <alignment horizontal="center" textRotation="90"/>
    </xf>
    <xf numFmtId="0" fontId="4" fillId="33" borderId="21" xfId="0" applyFont="1" applyFill="1" applyBorder="1" applyAlignment="1">
      <alignment horizontal="center" textRotation="90"/>
    </xf>
    <xf numFmtId="0" fontId="4" fillId="33" borderId="170" xfId="0" applyFont="1" applyFill="1" applyBorder="1" applyAlignment="1">
      <alignment horizontal="center" textRotation="90"/>
    </xf>
    <xf numFmtId="0" fontId="4" fillId="33" borderId="145" xfId="0" applyFont="1" applyFill="1" applyBorder="1" applyAlignment="1">
      <alignment horizontal="center" textRotation="90"/>
    </xf>
    <xf numFmtId="0" fontId="4" fillId="33" borderId="22" xfId="0" applyFont="1" applyFill="1" applyBorder="1" applyAlignment="1">
      <alignment horizontal="center" textRotation="90"/>
    </xf>
    <xf numFmtId="0" fontId="4" fillId="33" borderId="171" xfId="0" applyFont="1" applyFill="1" applyBorder="1" applyAlignment="1">
      <alignment horizontal="center" textRotation="90"/>
    </xf>
    <xf numFmtId="0" fontId="4" fillId="33" borderId="146" xfId="0" applyFont="1" applyFill="1" applyBorder="1" applyAlignment="1">
      <alignment horizontal="center" textRotation="90"/>
    </xf>
    <xf numFmtId="0" fontId="4" fillId="33" borderId="142" xfId="0" applyFont="1" applyFill="1" applyBorder="1" applyAlignment="1">
      <alignment horizontal="center" textRotation="90"/>
    </xf>
    <xf numFmtId="0" fontId="4" fillId="33" borderId="172" xfId="0" applyFont="1" applyFill="1" applyBorder="1" applyAlignment="1">
      <alignment horizontal="center" textRotation="90"/>
    </xf>
    <xf numFmtId="0" fontId="4" fillId="33" borderId="148" xfId="0" applyFont="1" applyFill="1" applyBorder="1" applyAlignment="1">
      <alignment horizontal="left" vertical="center" wrapText="1"/>
    </xf>
    <xf numFmtId="0" fontId="4" fillId="33" borderId="149" xfId="0" applyFont="1" applyFill="1" applyBorder="1" applyAlignment="1">
      <alignment horizontal="left" vertical="center" wrapText="1"/>
    </xf>
    <xf numFmtId="0" fontId="4" fillId="33" borderId="150" xfId="0" applyFont="1" applyFill="1" applyBorder="1" applyAlignment="1">
      <alignment horizontal="left" vertical="center" wrapText="1"/>
    </xf>
    <xf numFmtId="0" fontId="4" fillId="33" borderId="151" xfId="0" applyFont="1" applyFill="1" applyBorder="1" applyAlignment="1">
      <alignment horizontal="left" vertical="center" wrapText="1"/>
    </xf>
    <xf numFmtId="0" fontId="4" fillId="33" borderId="14" xfId="0" applyFont="1" applyFill="1" applyBorder="1" applyAlignment="1">
      <alignment horizontal="left" vertical="center" wrapText="1"/>
    </xf>
    <xf numFmtId="0" fontId="4" fillId="33" borderId="13" xfId="0" applyFont="1" applyFill="1" applyBorder="1" applyAlignment="1">
      <alignment horizontal="left" vertical="center" wrapText="1"/>
    </xf>
    <xf numFmtId="0" fontId="4" fillId="33" borderId="143" xfId="0" applyFont="1" applyFill="1" applyBorder="1" applyAlignment="1">
      <alignment horizontal="left" vertical="center" wrapText="1"/>
    </xf>
    <xf numFmtId="0" fontId="4" fillId="33" borderId="144" xfId="0" applyFont="1" applyFill="1" applyBorder="1" applyAlignment="1">
      <alignment horizontal="left" vertical="center" wrapText="1"/>
    </xf>
    <xf numFmtId="0" fontId="4" fillId="33" borderId="153" xfId="0" applyFont="1" applyFill="1" applyBorder="1" applyAlignment="1">
      <alignment horizontal="left" vertical="center" wrapText="1"/>
    </xf>
    <xf numFmtId="0" fontId="63" fillId="40" borderId="90" xfId="0" applyFont="1" applyFill="1" applyBorder="1" applyAlignment="1">
      <alignment horizontal="center" vertical="center" wrapText="1"/>
    </xf>
    <xf numFmtId="0" fontId="63" fillId="40" borderId="91" xfId="0" applyFont="1" applyFill="1" applyBorder="1" applyAlignment="1">
      <alignment horizontal="center" vertical="center" wrapText="1"/>
    </xf>
    <xf numFmtId="0" fontId="63" fillId="40" borderId="133" xfId="0" applyFont="1" applyFill="1" applyBorder="1" applyAlignment="1">
      <alignment horizontal="center" vertical="center" wrapText="1"/>
    </xf>
    <xf numFmtId="0" fontId="4" fillId="33" borderId="87" xfId="0" applyFont="1" applyFill="1" applyBorder="1" applyAlignment="1">
      <alignment horizontal="center" vertical="center"/>
    </xf>
    <xf numFmtId="0" fontId="4" fillId="33" borderId="147" xfId="0" applyFont="1" applyFill="1" applyBorder="1" applyAlignment="1">
      <alignment horizontal="center" vertical="center"/>
    </xf>
    <xf numFmtId="0" fontId="4" fillId="33" borderId="97" xfId="0" applyFont="1" applyFill="1" applyBorder="1" applyAlignment="1">
      <alignment horizontal="center" vertical="center"/>
    </xf>
    <xf numFmtId="0" fontId="23" fillId="40" borderId="167" xfId="0" applyFont="1" applyFill="1" applyBorder="1" applyAlignment="1">
      <alignment horizontal="center" vertical="center" wrapText="1"/>
    </xf>
    <xf numFmtId="0" fontId="23" fillId="40" borderId="168" xfId="0" applyFont="1" applyFill="1" applyBorder="1" applyAlignment="1">
      <alignment horizontal="center" vertical="center" wrapText="1"/>
    </xf>
    <xf numFmtId="0" fontId="23" fillId="40" borderId="169" xfId="0" applyFont="1" applyFill="1" applyBorder="1" applyAlignment="1">
      <alignment horizontal="center" vertical="center" wrapText="1"/>
    </xf>
    <xf numFmtId="0" fontId="63" fillId="40" borderId="81" xfId="0" applyFont="1" applyFill="1" applyBorder="1" applyAlignment="1">
      <alignment horizontal="center" vertical="center" wrapText="1"/>
    </xf>
    <xf numFmtId="0" fontId="63" fillId="40" borderId="82" xfId="0" applyFont="1" applyFill="1" applyBorder="1" applyAlignment="1">
      <alignment horizontal="center" vertical="center" wrapText="1"/>
    </xf>
    <xf numFmtId="0" fontId="63" fillId="40" borderId="83" xfId="0" applyFont="1" applyFill="1" applyBorder="1" applyAlignment="1">
      <alignment horizontal="center" vertical="center" wrapText="1"/>
    </xf>
    <xf numFmtId="0" fontId="84" fillId="38" borderId="28" xfId="0" applyFont="1" applyFill="1" applyBorder="1" applyAlignment="1">
      <alignment horizontal="center" vertical="center" wrapText="1"/>
    </xf>
    <xf numFmtId="0" fontId="82" fillId="38" borderId="28" xfId="0" applyFont="1" applyFill="1" applyBorder="1" applyAlignment="1">
      <alignment horizontal="left" vertical="center" wrapText="1"/>
    </xf>
    <xf numFmtId="0" fontId="71" fillId="38" borderId="28" xfId="0" applyFont="1" applyFill="1" applyBorder="1" applyAlignment="1">
      <alignment horizontal="center" vertical="center" wrapText="1"/>
    </xf>
    <xf numFmtId="0" fontId="23" fillId="40" borderId="12" xfId="0" applyFont="1" applyFill="1" applyBorder="1" applyAlignment="1">
      <alignment horizontal="center" vertical="center" wrapText="1"/>
    </xf>
    <xf numFmtId="0" fontId="23" fillId="40" borderId="14" xfId="0" applyFont="1" applyFill="1" applyBorder="1" applyAlignment="1">
      <alignment horizontal="center" vertical="center" wrapText="1"/>
    </xf>
    <xf numFmtId="0" fontId="23" fillId="40" borderId="13" xfId="0" applyFont="1" applyFill="1" applyBorder="1" applyAlignment="1">
      <alignment horizontal="center" vertical="center" wrapText="1"/>
    </xf>
    <xf numFmtId="0" fontId="71" fillId="38" borderId="47" xfId="0" applyFont="1" applyFill="1" applyBorder="1" applyAlignment="1">
      <alignment horizontal="center" vertical="center" wrapText="1"/>
    </xf>
    <xf numFmtId="0" fontId="47" fillId="34" borderId="28" xfId="0" quotePrefix="1" applyFont="1" applyFill="1" applyBorder="1" applyAlignment="1" applyProtection="1">
      <alignment horizontal="center" vertical="center"/>
      <protection locked="0"/>
    </xf>
    <xf numFmtId="0" fontId="47" fillId="34" borderId="28" xfId="0" applyFont="1" applyFill="1" applyBorder="1" applyAlignment="1" applyProtection="1">
      <alignment horizontal="center" vertical="center"/>
      <protection locked="0"/>
    </xf>
    <xf numFmtId="0" fontId="25" fillId="43" borderId="0" xfId="0" applyFont="1" applyFill="1" applyAlignment="1">
      <alignment horizontal="left" vertical="top" wrapText="1"/>
    </xf>
    <xf numFmtId="0" fontId="83" fillId="33" borderId="84" xfId="0" applyFont="1" applyFill="1" applyBorder="1" applyAlignment="1">
      <alignment horizontal="center" vertical="center" wrapText="1"/>
    </xf>
    <xf numFmtId="0" fontId="83" fillId="33" borderId="85" xfId="0" applyFont="1" applyFill="1" applyBorder="1" applyAlignment="1">
      <alignment horizontal="center" vertical="center" wrapText="1"/>
    </xf>
    <xf numFmtId="0" fontId="83" fillId="33" borderId="88" xfId="0" applyFont="1" applyFill="1" applyBorder="1" applyAlignment="1">
      <alignment horizontal="center" vertical="center" wrapText="1"/>
    </xf>
    <xf numFmtId="0" fontId="83" fillId="33" borderId="0" xfId="0" applyFont="1" applyFill="1" applyBorder="1" applyAlignment="1">
      <alignment horizontal="center" vertical="center" wrapText="1"/>
    </xf>
    <xf numFmtId="0" fontId="83" fillId="33" borderId="99" xfId="0" applyFont="1" applyFill="1" applyBorder="1" applyAlignment="1">
      <alignment horizontal="center" vertical="center" wrapText="1"/>
    </xf>
    <xf numFmtId="0" fontId="83" fillId="33" borderId="100" xfId="0" applyFont="1" applyFill="1" applyBorder="1" applyAlignment="1">
      <alignment horizontal="center" vertical="center" wrapText="1"/>
    </xf>
    <xf numFmtId="0" fontId="63" fillId="40" borderId="173" xfId="0" applyFont="1" applyFill="1" applyBorder="1" applyAlignment="1">
      <alignment horizontal="center" vertical="center" wrapText="1"/>
    </xf>
    <xf numFmtId="0" fontId="71" fillId="38" borderId="28" xfId="0" applyFont="1" applyFill="1" applyBorder="1" applyAlignment="1">
      <alignment horizontal="center" vertical="center"/>
    </xf>
    <xf numFmtId="0" fontId="82" fillId="38" borderId="48" xfId="0" applyFont="1" applyFill="1" applyBorder="1" applyAlignment="1">
      <alignment horizontal="left" vertical="center" wrapText="1"/>
    </xf>
    <xf numFmtId="0" fontId="71" fillId="38" borderId="28" xfId="0" applyFont="1" applyFill="1" applyBorder="1" applyAlignment="1">
      <alignment horizontal="center" textRotation="90"/>
    </xf>
    <xf numFmtId="166" fontId="25" fillId="39" borderId="55" xfId="0" applyNumberFormat="1" applyFont="1" applyFill="1" applyBorder="1" applyAlignment="1" applyProtection="1">
      <alignment horizontal="center"/>
    </xf>
    <xf numFmtId="166" fontId="25" fillId="39" borderId="188" xfId="0" applyNumberFormat="1" applyFont="1" applyFill="1" applyBorder="1" applyAlignment="1" applyProtection="1">
      <alignment horizontal="center"/>
    </xf>
    <xf numFmtId="0" fontId="29" fillId="43" borderId="61" xfId="0" applyFont="1" applyFill="1" applyBorder="1" applyAlignment="1" applyProtection="1">
      <alignment horizontal="left" vertical="center" wrapText="1"/>
    </xf>
    <xf numFmtId="0" fontId="29" fillId="43" borderId="77" xfId="0" applyFont="1" applyFill="1" applyBorder="1" applyAlignment="1" applyProtection="1">
      <alignment horizontal="left" vertical="center" wrapText="1"/>
    </xf>
    <xf numFmtId="0" fontId="44" fillId="35" borderId="198" xfId="0" applyFont="1" applyFill="1" applyBorder="1" applyAlignment="1" applyProtection="1">
      <alignment horizontal="center" vertical="center"/>
    </xf>
    <xf numFmtId="0" fontId="44" fillId="35" borderId="199" xfId="0" applyFont="1" applyFill="1" applyBorder="1" applyAlignment="1" applyProtection="1">
      <alignment horizontal="center" vertical="center"/>
    </xf>
    <xf numFmtId="0" fontId="44" fillId="35" borderId="200" xfId="0" applyFont="1" applyFill="1" applyBorder="1" applyAlignment="1" applyProtection="1">
      <alignment horizontal="center" vertical="center"/>
    </xf>
    <xf numFmtId="0" fontId="30" fillId="33" borderId="183" xfId="0" applyFont="1" applyFill="1" applyBorder="1" applyAlignment="1" applyProtection="1">
      <alignment horizontal="center"/>
    </xf>
    <xf numFmtId="0" fontId="30" fillId="33" borderId="201" xfId="0" applyFont="1" applyFill="1" applyBorder="1" applyAlignment="1" applyProtection="1">
      <alignment horizontal="center"/>
    </xf>
    <xf numFmtId="0" fontId="30" fillId="33" borderId="186" xfId="0" applyFont="1" applyFill="1" applyBorder="1" applyAlignment="1" applyProtection="1">
      <alignment horizontal="center"/>
    </xf>
    <xf numFmtId="0" fontId="31" fillId="33" borderId="192" xfId="0" applyFont="1" applyFill="1" applyBorder="1" applyAlignment="1" applyProtection="1">
      <alignment horizontal="center"/>
    </xf>
    <xf numFmtId="0" fontId="30" fillId="33" borderId="180" xfId="0" applyFont="1" applyFill="1" applyBorder="1" applyAlignment="1" applyProtection="1">
      <alignment horizontal="center"/>
    </xf>
    <xf numFmtId="0" fontId="43" fillId="33" borderId="202" xfId="0" applyFont="1" applyFill="1" applyBorder="1" applyAlignment="1" applyProtection="1">
      <alignment horizontal="center" vertical="center"/>
    </xf>
    <xf numFmtId="0" fontId="43" fillId="33" borderId="180" xfId="0" applyFont="1" applyFill="1" applyBorder="1" applyAlignment="1" applyProtection="1">
      <alignment horizontal="center" vertical="center"/>
    </xf>
    <xf numFmtId="0" fontId="30" fillId="33" borderId="69" xfId="0" applyFont="1" applyFill="1" applyBorder="1" applyAlignment="1" applyProtection="1">
      <alignment horizontal="center"/>
    </xf>
    <xf numFmtId="0" fontId="25" fillId="33" borderId="203" xfId="0" applyFont="1" applyFill="1" applyBorder="1" applyAlignment="1" applyProtection="1">
      <alignment horizontal="left"/>
    </xf>
    <xf numFmtId="0" fontId="25" fillId="33" borderId="204" xfId="0" applyFont="1" applyFill="1" applyBorder="1" applyAlignment="1" applyProtection="1">
      <alignment horizontal="left"/>
    </xf>
    <xf numFmtId="0" fontId="25" fillId="33" borderId="202" xfId="0" applyFont="1" applyFill="1" applyBorder="1" applyAlignment="1" applyProtection="1">
      <alignment horizontal="left"/>
    </xf>
    <xf numFmtId="0" fontId="25" fillId="33" borderId="180" xfId="0" applyFont="1" applyFill="1" applyBorder="1" applyAlignment="1" applyProtection="1">
      <alignment horizontal="left"/>
    </xf>
    <xf numFmtId="0" fontId="80" fillId="33" borderId="91" xfId="0" applyFont="1" applyFill="1" applyBorder="1" applyAlignment="1">
      <alignment horizontal="center" vertical="top"/>
    </xf>
    <xf numFmtId="0" fontId="80" fillId="33" borderId="133" xfId="0" applyFont="1" applyFill="1" applyBorder="1" applyAlignment="1">
      <alignment horizontal="center" vertical="top"/>
    </xf>
  </cellXfs>
  <cellStyles count="44">
    <cellStyle name="20% - Accent1 2" xfId="20"/>
    <cellStyle name="20% - Accent2 2" xfId="24"/>
    <cellStyle name="20% - Accent3 2" xfId="28"/>
    <cellStyle name="20% - Accent4 2" xfId="32"/>
    <cellStyle name="20% - Accent5 2" xfId="36"/>
    <cellStyle name="20% - Accent6 2" xfId="40"/>
    <cellStyle name="40% - Accent1 2" xfId="21"/>
    <cellStyle name="40% - Accent2 2" xfId="25"/>
    <cellStyle name="40% - Accent3 2" xfId="29"/>
    <cellStyle name="40% - Accent4 2" xfId="33"/>
    <cellStyle name="40% - Accent5 2" xfId="37"/>
    <cellStyle name="40% - Accent6 2" xfId="41"/>
    <cellStyle name="60% - Accent1 2" xfId="22"/>
    <cellStyle name="60% - Accent2 2" xfId="26"/>
    <cellStyle name="60% - Accent3 2" xfId="30"/>
    <cellStyle name="60% - Accent4 2" xfId="34"/>
    <cellStyle name="60% - Accent5 2" xfId="38"/>
    <cellStyle name="60% - Accent6 2" xfId="42"/>
    <cellStyle name="Accent1 2" xfId="19"/>
    <cellStyle name="Accent2 2" xfId="23"/>
    <cellStyle name="Accent3 2" xfId="27"/>
    <cellStyle name="Accent4 2" xfId="31"/>
    <cellStyle name="Accent5 2" xfId="35"/>
    <cellStyle name="Accent6 2" xfId="39"/>
    <cellStyle name="Bad 2" xfId="8"/>
    <cellStyle name="Calculation 2" xfId="12"/>
    <cellStyle name="Check Cell 2" xfId="14"/>
    <cellStyle name="Explanatory Text 2" xfId="17"/>
    <cellStyle name="Good 2" xfId="7"/>
    <cellStyle name="Heading 1 2" xfId="3"/>
    <cellStyle name="Heading 2 2" xfId="4"/>
    <cellStyle name="Heading 3 2" xfId="5"/>
    <cellStyle name="Heading 4 2" xfId="6"/>
    <cellStyle name="Input 2" xfId="10"/>
    <cellStyle name="Linked Cell 2" xfId="13"/>
    <cellStyle name="Neutral 2" xfId="9"/>
    <cellStyle name="Normal" xfId="0" builtinId="0"/>
    <cellStyle name="Normal 2" xfId="2"/>
    <cellStyle name="Normal 3" xfId="43"/>
    <cellStyle name="Note 2" xfId="16"/>
    <cellStyle name="Output 2" xfId="11"/>
    <cellStyle name="Title" xfId="1" builtinId="15" customBuiltin="1"/>
    <cellStyle name="Total 2" xfId="18"/>
    <cellStyle name="Warning Text 2" xfId="15"/>
  </cellStyles>
  <dxfs count="135">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numFmt numFmtId="171" formatCode="&quot;$&quot;0.0&quot; million&quot;\);\(&quot;$&quot;0.0&quot; million&quot;\)"/>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numFmt numFmtId="171" formatCode="&quot;$&quot;0.0&quot; million&quot;\);\(&quot;$&quot;0.0&quot; million&quot;\)"/>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numFmt numFmtId="171" formatCode="&quot;$&quot;0.0&quot; million&quot;\);\(&quot;$&quot;0.0&quot; million&quot;\)"/>
    </dxf>
    <dxf>
      <font>
        <b/>
        <i val="0"/>
        <color theme="0"/>
      </font>
      <fill>
        <patternFill>
          <bgColor theme="1"/>
        </patternFill>
      </fill>
      <border>
        <left style="thin">
          <color theme="2" tint="-0.749961851863155"/>
        </left>
        <right style="thin">
          <color theme="2" tint="-0.749961851863155"/>
        </right>
        <top style="thin">
          <color theme="2" tint="-0.749961851863155"/>
        </top>
        <bottom style="thin">
          <color theme="2" tint="-0.749961851863155"/>
        </bottom>
      </border>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ill>
        <patternFill>
          <bgColor theme="3" tint="-0.24994659260841701"/>
        </patternFill>
      </fill>
      <border>
        <left/>
        <right/>
        <bottom/>
        <vertical/>
        <horizontal/>
      </border>
    </dxf>
    <dxf>
      <fill>
        <patternFill>
          <bgColor theme="3" tint="-0.24994659260841701"/>
        </patternFill>
      </fill>
      <border>
        <left/>
        <right/>
        <bottom/>
        <vertical/>
        <horizontal/>
      </border>
    </dxf>
    <dxf>
      <fill>
        <patternFill>
          <bgColor theme="3" tint="-0.24994659260841701"/>
        </patternFill>
      </fill>
      <border>
        <left/>
        <right/>
        <bottom/>
        <vertical/>
        <horizontal/>
      </border>
    </dxf>
    <dxf>
      <font>
        <color rgb="FFC00000"/>
      </font>
      <fill>
        <patternFill>
          <bgColor theme="0"/>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0"/>
      </font>
      <fill>
        <patternFill>
          <bgColor theme="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3" tint="-0.24994659260841701"/>
      </font>
      <fill>
        <patternFill>
          <bgColor theme="3" tint="-0.24994659260841701"/>
        </patternFill>
      </fill>
      <border>
        <left/>
        <right/>
        <bottom/>
        <vertical/>
        <horizontal/>
      </border>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3" tint="-0.24994659260841701"/>
      </font>
      <fill>
        <patternFill>
          <bgColor theme="3" tint="-0.24994659260841701"/>
        </patternFill>
      </fill>
      <border>
        <left style="thin">
          <color theme="3" tint="-0.24994659260841701"/>
        </left>
        <right style="thin">
          <color theme="3" tint="-0.24994659260841701"/>
        </right>
        <bottom style="thin">
          <color theme="3" tint="-0.24994659260841701"/>
        </bottom>
        <vertical/>
        <horizontal/>
      </border>
    </dxf>
    <dxf>
      <font>
        <color theme="0"/>
      </font>
      <fill>
        <patternFill>
          <bgColor theme="1"/>
        </patternFill>
      </fill>
    </dxf>
    <dxf>
      <font>
        <color theme="0"/>
      </font>
      <fill>
        <patternFill>
          <bgColor theme="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7030A0"/>
      </font>
      <fill>
        <patternFill>
          <bgColor rgb="FF7030A0"/>
        </patternFill>
      </fill>
    </dxf>
    <dxf>
      <font>
        <color rgb="FF7030A0"/>
      </font>
      <fill>
        <patternFill>
          <bgColor rgb="FF7030A0"/>
        </patternFill>
      </fill>
    </dxf>
    <dxf>
      <font>
        <color rgb="FF7030A0"/>
      </font>
      <fill>
        <patternFill>
          <bgColor rgb="FF7030A0"/>
        </patternFill>
      </fill>
    </dxf>
    <dxf>
      <font>
        <color rgb="FF7030A0"/>
      </font>
      <fill>
        <patternFill>
          <bgColor rgb="FF7030A0"/>
        </patternFill>
      </fill>
    </dxf>
    <dxf>
      <font>
        <color rgb="FF7030A0"/>
      </font>
      <fill>
        <patternFill>
          <bgColor rgb="FF7030A0"/>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theme="3" tint="-0.24994659260841701"/>
      </font>
      <fill>
        <patternFill>
          <bgColor theme="3" tint="-0.24994659260841701"/>
        </patternFill>
      </fill>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rgb="FF7030A0"/>
      </font>
      <fill>
        <patternFill>
          <bgColor rgb="FF7030A0"/>
        </patternFill>
      </fill>
      <border>
        <left style="thin">
          <color rgb="FF7030A0"/>
        </left>
        <right style="thin">
          <color rgb="FF7030A0"/>
        </right>
        <top style="thin">
          <color rgb="FF7030A0"/>
        </top>
        <bottom style="thin">
          <color rgb="FF7030A0"/>
        </bottom>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font>
        <color theme="3" tint="-0.24994659260841701"/>
      </font>
      <fill>
        <patternFill>
          <bgColor theme="3" tint="-0.24994659260841701"/>
        </patternFill>
      </fill>
      <border>
        <right/>
        <top/>
        <bottom/>
        <vertical/>
        <horizontal/>
      </border>
    </dxf>
    <dxf>
      <numFmt numFmtId="171" formatCode="&quot;$&quot;0.0&quot; million&quot;\);\(&quot;$&quot;0.0&quot; million&quot;\)"/>
    </dxf>
  </dxfs>
  <tableStyles count="0" defaultTableStyle="TableStyleMedium9" defaultPivotStyle="PivotStyleLight16"/>
  <colors>
    <mruColors>
      <color rgb="FF0000FF"/>
      <color rgb="FF00FF99"/>
      <color rgb="FF00FF00"/>
      <color rgb="FF66FF33"/>
      <color rgb="FF66FF99"/>
      <color rgb="FF66FF66"/>
      <color rgb="FFFFFFFF"/>
      <color rgb="FFFBF997"/>
      <color rgb="FF714E09"/>
      <color rgb="FF68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b="1">
                <a:solidFill>
                  <a:sysClr val="windowText" lastClr="000000"/>
                </a:solidFill>
              </a:rPr>
              <a:t>FY11 Total Statewide Revenue &amp; Disparity</a:t>
            </a:r>
          </a:p>
        </c:rich>
      </c:tx>
      <c:layout>
        <c:manualLayout>
          <c:xMode val="edge"/>
          <c:yMode val="edge"/>
          <c:x val="0.14408431890540319"/>
          <c:y val="3.442230215050279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3180045202683008E-2"/>
          <c:y val="0.2110368365412657"/>
          <c:w val="0.72446564839117333"/>
          <c:h val="0.53627515310586182"/>
        </c:manualLayout>
      </c:layout>
      <c:barChart>
        <c:barDir val="bar"/>
        <c:grouping val="stacked"/>
        <c:varyColors val="0"/>
        <c:ser>
          <c:idx val="0"/>
          <c:order val="0"/>
          <c:spPr>
            <a:solidFill>
              <a:schemeClr val="accent1"/>
            </a:solidFill>
            <a:ln>
              <a:noFill/>
            </a:ln>
            <a:effectLst/>
          </c:spPr>
          <c:invertIfNegative val="0"/>
          <c:dPt>
            <c:idx val="0"/>
            <c:invertIfNegative val="0"/>
            <c:bubble3D val="0"/>
            <c:spPr>
              <a:solidFill>
                <a:schemeClr val="accent2"/>
              </a:solidFill>
              <a:ln w="6350">
                <a:solidFill>
                  <a:schemeClr val="accent2"/>
                </a:solidFill>
              </a:ln>
              <a:effectLst/>
            </c:spPr>
          </c:dPt>
          <c:dPt>
            <c:idx val="1"/>
            <c:invertIfNegative val="0"/>
            <c:bubble3D val="0"/>
            <c:spPr>
              <a:solidFill>
                <a:schemeClr val="accent1"/>
              </a:solidFill>
              <a:ln w="6350">
                <a:solidFill>
                  <a:schemeClr val="accent1"/>
                </a:solidFill>
              </a:ln>
              <a:effectLst/>
            </c:spPr>
          </c:dPt>
          <c:dPt>
            <c:idx val="2"/>
            <c:invertIfNegative val="0"/>
            <c:bubble3D val="0"/>
            <c:spPr>
              <a:solidFill>
                <a:schemeClr val="accent4"/>
              </a:solidFill>
              <a:ln>
                <a:noFill/>
              </a:ln>
              <a:effectLst/>
            </c:spPr>
          </c:dPt>
          <c:dLbls>
            <c:dLbl>
              <c:idx val="2"/>
              <c:tx>
                <c:rich>
                  <a:bodyPr/>
                  <a:lstStyle/>
                  <a:p>
                    <a:fld id="{32A5F072-C451-4105-868B-E7937696FA0A}" type="CELLRANGE">
                      <a:rPr lang="en-US"/>
                      <a:pPr/>
                      <a:t>[CELLRANGE]</a:t>
                    </a:fld>
                    <a:endParaRPr lang="en-US" baseline="0"/>
                  </a:p>
                  <a:p>
                    <a:fld id="{036A08D2-6837-4D01-8033-0FA50D921E6B}" type="VALUE">
                      <a:rPr lang="en-US"/>
                      <a:pPr/>
                      <a:t>[VALUE]</a:t>
                    </a:fld>
                    <a:endParaRPr lang="en-US"/>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layout/>
                <c15:showLeaderLines val="0"/>
              </c:ext>
            </c:extLst>
          </c:dLbls>
          <c:cat>
            <c:strRef>
              <c:f>'FIG1'!$N$42:$N$43</c:f>
              <c:strCache>
                <c:ptCount val="2"/>
                <c:pt idx="0">
                  <c:v>District</c:v>
                </c:pt>
                <c:pt idx="1">
                  <c:v>Charter</c:v>
                </c:pt>
              </c:strCache>
            </c:strRef>
          </c:cat>
          <c:val>
            <c:numRef>
              <c:f>'FIG1'!$O$42:$O$43</c:f>
              <c:numCache>
                <c:formatCode>"$"#,##0_);\("$"#,##0\)</c:formatCode>
                <c:ptCount val="2"/>
                <c:pt idx="0">
                  <c:v>11171.7898707944</c:v>
                </c:pt>
                <c:pt idx="1">
                  <c:v>8323.7603021909181</c:v>
                </c:pt>
              </c:numCache>
            </c:numRef>
          </c:val>
          <c:extLst/>
        </c:ser>
        <c:ser>
          <c:idx val="1"/>
          <c:order val="1"/>
          <c:tx>
            <c:v>Disparity</c:v>
          </c:tx>
          <c:spPr>
            <a:solidFill>
              <a:schemeClr val="accent2"/>
            </a:solidFill>
            <a:ln>
              <a:noFill/>
            </a:ln>
            <a:effectLst/>
          </c:spPr>
          <c:invertIfNegative val="0"/>
          <c:dPt>
            <c:idx val="1"/>
            <c:invertIfNegative val="0"/>
            <c:bubble3D val="0"/>
            <c:spPr>
              <a:pattFill prst="openDmnd">
                <a:fgClr>
                  <a:schemeClr val="tx1"/>
                </a:fgClr>
                <a:bgClr>
                  <a:schemeClr val="bg1"/>
                </a:bgClr>
              </a:pattFill>
              <a:ln w="6350">
                <a:solidFill>
                  <a:schemeClr val="tx1">
                    <a:lumMod val="50000"/>
                    <a:lumOff val="50000"/>
                  </a:schemeClr>
                </a:solidFill>
              </a:ln>
              <a:effectLst/>
            </c:spPr>
          </c:dPt>
          <c:dLbls>
            <c:dLbl>
              <c:idx val="1"/>
              <c:layout>
                <c:manualLayout>
                  <c:x val="0.34336419753086422"/>
                  <c:y val="0"/>
                </c:manualLayout>
              </c:layout>
              <c:numFmt formatCode="\(&quot;$&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n-US"/>
                </a:p>
              </c:txPr>
              <c:showLegendKey val="0"/>
              <c:showVal val="1"/>
              <c:showCatName val="0"/>
              <c:showSerName val="1"/>
              <c:showPercent val="0"/>
              <c:showBubbleSize val="0"/>
              <c:separator>
</c:separator>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'FIG1'!$N$42:$N$43</c:f>
              <c:strCache>
                <c:ptCount val="2"/>
                <c:pt idx="0">
                  <c:v>District</c:v>
                </c:pt>
                <c:pt idx="1">
                  <c:v>Charter</c:v>
                </c:pt>
              </c:strCache>
            </c:strRef>
          </c:cat>
          <c:val>
            <c:numRef>
              <c:f>'FIG1'!$P$42:$P$43</c:f>
              <c:numCache>
                <c:formatCode>"$"#,##0_);\("$"#,##0\)</c:formatCode>
                <c:ptCount val="2"/>
                <c:pt idx="1">
                  <c:v>2848.0295686034824</c:v>
                </c:pt>
              </c:numCache>
            </c:numRef>
          </c:val>
        </c:ser>
        <c:dLbls>
          <c:showLegendKey val="0"/>
          <c:showVal val="0"/>
          <c:showCatName val="0"/>
          <c:showSerName val="0"/>
          <c:showPercent val="0"/>
          <c:showBubbleSize val="0"/>
        </c:dLbls>
        <c:gapWidth val="45"/>
        <c:overlap val="100"/>
        <c:axId val="312874032"/>
        <c:axId val="312875600"/>
      </c:barChart>
      <c:catAx>
        <c:axId val="312874032"/>
        <c:scaling>
          <c:orientation val="minMax"/>
        </c:scaling>
        <c:delete val="1"/>
        <c:axPos val="l"/>
        <c:numFmt formatCode="General" sourceLinked="1"/>
        <c:majorTickMark val="none"/>
        <c:minorTickMark val="none"/>
        <c:tickLblPos val="nextTo"/>
        <c:crossAx val="312875600"/>
        <c:crosses val="autoZero"/>
        <c:auto val="1"/>
        <c:lblAlgn val="ctr"/>
        <c:lblOffset val="100"/>
        <c:noMultiLvlLbl val="0"/>
      </c:catAx>
      <c:valAx>
        <c:axId val="312875600"/>
        <c:scaling>
          <c:orientation val="minMax"/>
          <c:min val="0"/>
        </c:scaling>
        <c:delete val="0"/>
        <c:axPos val="b"/>
        <c:majorGridlines>
          <c:spPr>
            <a:ln w="9525" cap="flat" cmpd="sng" algn="ctr">
              <a:solidFill>
                <a:schemeClr val="bg1">
                  <a:lumMod val="6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 Pupil Revenue</a:t>
                </a:r>
              </a:p>
            </c:rich>
          </c:tx>
          <c:layout>
            <c:manualLayout>
              <c:xMode val="edge"/>
              <c:yMode val="edge"/>
              <c:x val="0.32147674249052199"/>
              <c:y val="0.865711577719451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12874032"/>
        <c:crosses val="autoZero"/>
        <c:crossBetween val="between"/>
      </c:valAx>
      <c:spPr>
        <a:noFill/>
        <a:ln>
          <a:solidFill>
            <a:schemeClr val="bg1">
              <a:lumMod val="65000"/>
            </a:schemeClr>
          </a:solid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1.25" l="1.25" r="1.25" t="1.2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n-US" sz="1100" b="1">
                <a:solidFill>
                  <a:sysClr val="windowText" lastClr="000000"/>
                </a:solidFill>
              </a:rPr>
              <a:t>FY11 Total Statewide Enrollment</a:t>
            </a:r>
          </a:p>
        </c:rich>
      </c:tx>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9851147078837367"/>
          <c:y val="0.19949074074074077"/>
          <c:w val="0.57684486487800135"/>
          <c:h val="0.54864209682123066"/>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solidFill>
              <a:ln>
                <a:noFill/>
              </a:ln>
              <a:effectLst/>
            </c:spPr>
          </c:dPt>
          <c:dLbls>
            <c:dLbl>
              <c:idx val="0"/>
              <c:layout/>
              <c:tx>
                <c:rich>
                  <a:bodyPr/>
                  <a:lstStyle/>
                  <a:p>
                    <a:fld id="{4B71C6B7-0FFE-48A5-90A8-FB1884B75692}" type="CELLRANGE">
                      <a:rPr lang="en-US"/>
                      <a:pPr/>
                      <a:t>[CELLRANGE]</a:t>
                    </a:fld>
                    <a:endParaRPr lang="en-US" baseline="0"/>
                  </a:p>
                  <a:p>
                    <a:fld id="{DC2AF504-E3E4-448B-85FD-229004B9E67A}"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7F67C4CB-4247-4B6B-9D79-12D179464150}" type="CELLRANGE">
                      <a:rPr lang="en-US"/>
                      <a:pPr/>
                      <a:t>[CELLRANGE]</a:t>
                    </a:fld>
                    <a:endParaRPr lang="en-US" baseline="0"/>
                  </a:p>
                  <a:p>
                    <a:fld id="{A710041C-DBC1-4A6C-B590-51E83F44C21C}"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'FIG2'!$N$42:$N$43</c:f>
              <c:strCache>
                <c:ptCount val="2"/>
                <c:pt idx="0">
                  <c:v>District</c:v>
                </c:pt>
                <c:pt idx="1">
                  <c:v>Charter</c:v>
                </c:pt>
              </c:strCache>
            </c:strRef>
          </c:cat>
          <c:val>
            <c:numRef>
              <c:f>'FIG2'!$O$42:$O$43</c:f>
              <c:numCache>
                <c:formatCode>#,##0_);\(#,##0\)</c:formatCode>
                <c:ptCount val="2"/>
                <c:pt idx="0">
                  <c:v>5897036</c:v>
                </c:pt>
                <c:pt idx="1">
                  <c:v>319136</c:v>
                </c:pt>
              </c:numCache>
            </c:numRef>
          </c:val>
          <c:extLst>
            <c:ext xmlns:c15="http://schemas.microsoft.com/office/drawing/2012/chart" uri="{02D57815-91ED-43cb-92C2-25804820EDAC}">
              <c15:datalabelsRange>
                <c15:f>'FIG2'!$P$42:$P$43</c15:f>
                <c15:dlblRangeCache>
                  <c:ptCount val="2"/>
                  <c:pt idx="0">
                    <c:v>94.9%</c:v>
                  </c:pt>
                  <c:pt idx="1">
                    <c:v>5.1%</c:v>
                  </c:pt>
                </c15:dlblRangeCache>
              </c15:datalabelsRange>
            </c:ext>
          </c:extLst>
        </c:ser>
        <c:dLbls>
          <c:showLegendKey val="0"/>
          <c:showVal val="0"/>
          <c:showCatName val="0"/>
          <c:showSerName val="0"/>
          <c:showPercent val="0"/>
          <c:showBubbleSize val="0"/>
        </c:dLbls>
        <c:gapWidth val="50"/>
        <c:axId val="313077664"/>
        <c:axId val="313081976"/>
      </c:barChart>
      <c:catAx>
        <c:axId val="313077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13081976"/>
        <c:crosses val="autoZero"/>
        <c:auto val="1"/>
        <c:lblAlgn val="ctr"/>
        <c:lblOffset val="100"/>
        <c:noMultiLvlLbl val="0"/>
      </c:catAx>
      <c:valAx>
        <c:axId val="313081976"/>
        <c:scaling>
          <c:orientation val="minMax"/>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FY11 Enrollment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13077664"/>
        <c:crosses val="autoZero"/>
        <c:crossBetween val="between"/>
      </c:valAx>
      <c:spPr>
        <a:noFill/>
        <a:ln>
          <a:solidFill>
            <a:schemeClr val="bg1">
              <a:lumMod val="75000"/>
            </a:schemeClr>
          </a:solid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1.25" l="1.25" r="1.25" t="1.2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400" b="1">
                <a:solidFill>
                  <a:schemeClr val="tx1"/>
                </a:solidFill>
                <a:latin typeface="+mn-lt"/>
              </a:rPr>
              <a:t>FY11 Funding by Source -- District</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37037037037036"/>
          <c:y val="0.31084545421405657"/>
          <c:w val="0.73996913580246926"/>
          <c:h val="0.57260908792650922"/>
        </c:manualLayout>
      </c:layout>
      <c:ofPieChart>
        <c:ofPieType val="bar"/>
        <c:varyColors val="1"/>
        <c:ser>
          <c:idx val="0"/>
          <c:order val="0"/>
          <c:explosion val="3"/>
          <c:dPt>
            <c:idx val="0"/>
            <c:bubble3D val="0"/>
            <c:explosion val="15"/>
            <c:spPr>
              <a:solidFill>
                <a:schemeClr val="accent2">
                  <a:lumMod val="50000"/>
                </a:schemeClr>
              </a:solidFill>
              <a:ln w="19050">
                <a:solidFill>
                  <a:schemeClr val="lt1"/>
                </a:solidFill>
              </a:ln>
              <a:effectLst/>
            </c:spPr>
          </c:dPt>
          <c:dPt>
            <c:idx val="1"/>
            <c:bubble3D val="0"/>
            <c:spPr>
              <a:solidFill>
                <a:schemeClr val="bg2">
                  <a:lumMod val="75000"/>
                </a:schemeClr>
              </a:solidFill>
              <a:ln w="19050">
                <a:solidFill>
                  <a:schemeClr val="lt1"/>
                </a:solidFill>
              </a:ln>
              <a:effectLst/>
            </c:spPr>
          </c:dPt>
          <c:dPt>
            <c:idx val="2"/>
            <c:bubble3D val="0"/>
            <c:spPr>
              <a:solidFill>
                <a:schemeClr val="accent6"/>
              </a:solidFill>
              <a:ln w="19050">
                <a:solidFill>
                  <a:schemeClr val="lt1"/>
                </a:solidFill>
              </a:ln>
              <a:effectLst/>
            </c:spPr>
          </c:dPt>
          <c:dPt>
            <c:idx val="3"/>
            <c:bubble3D val="0"/>
            <c:spPr>
              <a:solidFill>
                <a:schemeClr val="accent5"/>
              </a:solidFill>
              <a:ln w="19050">
                <a:solidFill>
                  <a:schemeClr val="lt1"/>
                </a:solidFill>
              </a:ln>
              <a:effectLst/>
            </c:spPr>
          </c:dPt>
          <c:dPt>
            <c:idx val="4"/>
            <c:bubble3D val="0"/>
            <c:spPr>
              <a:solidFill>
                <a:schemeClr val="accent4"/>
              </a:solidFill>
              <a:ln w="19050">
                <a:solidFill>
                  <a:schemeClr val="lt1"/>
                </a:solidFill>
              </a:ln>
              <a:effectLst/>
            </c:spPr>
          </c:dPt>
          <c:dPt>
            <c:idx val="5"/>
            <c:bubble3D val="0"/>
            <c:spPr>
              <a:solidFill>
                <a:schemeClr val="accent2"/>
              </a:solidFill>
              <a:ln w="9525">
                <a:noFill/>
              </a:ln>
              <a:effectLst/>
            </c:spPr>
          </c:dPt>
          <c:dLbls>
            <c:dLbl>
              <c:idx val="0"/>
              <c:layout>
                <c:manualLayout>
                  <c:x val="-0.58069043452901725"/>
                  <c:y val="-0.30312454432779234"/>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1574074074074073E-2"/>
                  <c:y val="-0.12152777777777778"/>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4.6296296296296294E-2"/>
                  <c:y val="1.736111111111105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6296296296296294E-2"/>
                  <c:y val="3.4722222222222224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2.3148148148148147E-2"/>
                  <c:y val="0.10995370370370371"/>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2107590283853408"/>
                  <c:y val="6.5205781568970542E-2"/>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r>
                      <a:rPr lang="en-US">
                        <a:solidFill>
                          <a:schemeClr val="bg1"/>
                        </a:solidFill>
                      </a:rPr>
                      <a:t>Public Funding</a:t>
                    </a:r>
                    <a:r>
                      <a:rPr lang="en-US" baseline="0">
                        <a:solidFill>
                          <a:schemeClr val="bg1"/>
                        </a:solidFill>
                      </a:rPr>
                      <a:t>
</a:t>
                    </a:r>
                    <a:fld id="{2E2277A9-1AB9-4C56-9132-FC406357CCEB}" type="PERCENTAGE">
                      <a:rPr lang="en-US" baseline="0">
                        <a:solidFill>
                          <a:schemeClr val="bg1"/>
                        </a:solidFill>
                      </a:rPr>
                      <a:pPr>
                        <a:defRPr sz="1000" b="1">
                          <a:solidFill>
                            <a:schemeClr val="bg1"/>
                          </a:solidFill>
                        </a:defRPr>
                      </a:pPr>
                      <a:t>[PERCENTAGE]</a:t>
                    </a:fld>
                    <a:endParaRPr lang="en-US" baseline="0">
                      <a:solidFill>
                        <a:schemeClr val="bg1"/>
                      </a:solidFill>
                    </a:endParaRP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'FIG4'!$N$41:$N$45</c:f>
              <c:strCache>
                <c:ptCount val="5"/>
                <c:pt idx="0">
                  <c:v>Non-Public Funding</c:v>
                </c:pt>
                <c:pt idx="1">
                  <c:v>Public-Indeter.</c:v>
                </c:pt>
                <c:pt idx="2">
                  <c:v>Local</c:v>
                </c:pt>
                <c:pt idx="3">
                  <c:v>State</c:v>
                </c:pt>
                <c:pt idx="4">
                  <c:v>Federal</c:v>
                </c:pt>
              </c:strCache>
            </c:strRef>
          </c:cat>
          <c:val>
            <c:numRef>
              <c:f>'FIG4'!$O$41:$O$45</c:f>
              <c:numCache>
                <c:formatCode>"$"#,##0_);\("$"#,##0\)</c:formatCode>
                <c:ptCount val="5"/>
                <c:pt idx="0">
                  <c:v>1219.1480993502478</c:v>
                </c:pt>
                <c:pt idx="1">
                  <c:v>0</c:v>
                </c:pt>
                <c:pt idx="2">
                  <c:v>2722.3995648559753</c:v>
                </c:pt>
                <c:pt idx="3">
                  <c:v>5820.7245431959163</c:v>
                </c:pt>
                <c:pt idx="4">
                  <c:v>1409.5176633922606</c:v>
                </c:pt>
              </c:numCache>
            </c:numRef>
          </c:val>
        </c:ser>
        <c:dLbls>
          <c:showLegendKey val="0"/>
          <c:showVal val="0"/>
          <c:showCatName val="0"/>
          <c:showSerName val="0"/>
          <c:showPercent val="0"/>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400" b="1">
                <a:solidFill>
                  <a:schemeClr val="tx1"/>
                </a:solidFill>
                <a:latin typeface="+mn-lt"/>
              </a:rPr>
              <a:t>FY11 Funding by Source -- Charter</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37037037037036"/>
          <c:y val="0.31084545421405657"/>
          <c:w val="0.73996913580246926"/>
          <c:h val="0.57260908792650922"/>
        </c:manualLayout>
      </c:layout>
      <c:ofPieChart>
        <c:ofPieType val="bar"/>
        <c:varyColors val="1"/>
        <c:ser>
          <c:idx val="0"/>
          <c:order val="0"/>
          <c:explosion val="3"/>
          <c:dPt>
            <c:idx val="0"/>
            <c:bubble3D val="0"/>
            <c:explosion val="15"/>
            <c:spPr>
              <a:solidFill>
                <a:schemeClr val="tx2">
                  <a:lumMod val="75000"/>
                </a:schemeClr>
              </a:solidFill>
              <a:ln w="19050">
                <a:solidFill>
                  <a:schemeClr val="lt1"/>
                </a:solidFill>
              </a:ln>
              <a:effectLst/>
            </c:spPr>
          </c:dPt>
          <c:dPt>
            <c:idx val="1"/>
            <c:bubble3D val="0"/>
            <c:spPr>
              <a:solidFill>
                <a:schemeClr val="bg2">
                  <a:lumMod val="75000"/>
                </a:schemeClr>
              </a:solidFill>
              <a:ln w="19050">
                <a:solidFill>
                  <a:schemeClr val="lt1"/>
                </a:solidFill>
              </a:ln>
              <a:effectLst/>
            </c:spPr>
          </c:dPt>
          <c:dPt>
            <c:idx val="2"/>
            <c:bubble3D val="0"/>
            <c:spPr>
              <a:solidFill>
                <a:schemeClr val="accent6"/>
              </a:solidFill>
              <a:ln w="19050">
                <a:solidFill>
                  <a:schemeClr val="lt1"/>
                </a:solidFill>
              </a:ln>
              <a:effectLst/>
            </c:spPr>
          </c:dPt>
          <c:dPt>
            <c:idx val="3"/>
            <c:bubble3D val="0"/>
            <c:spPr>
              <a:solidFill>
                <a:schemeClr val="accent5"/>
              </a:solidFill>
              <a:ln w="19050">
                <a:solidFill>
                  <a:schemeClr val="lt1"/>
                </a:solidFill>
              </a:ln>
              <a:effectLst/>
            </c:spPr>
          </c:dPt>
          <c:dPt>
            <c:idx val="4"/>
            <c:bubble3D val="0"/>
            <c:spPr>
              <a:solidFill>
                <a:schemeClr val="accent4"/>
              </a:solidFill>
              <a:ln w="19050">
                <a:solidFill>
                  <a:schemeClr val="lt1"/>
                </a:solidFill>
              </a:ln>
              <a:effectLst/>
            </c:spPr>
          </c:dPt>
          <c:dPt>
            <c:idx val="5"/>
            <c:bubble3D val="0"/>
            <c:spPr>
              <a:solidFill>
                <a:schemeClr val="accent1"/>
              </a:solidFill>
              <a:ln w="9525">
                <a:noFill/>
              </a:ln>
              <a:effectLst/>
            </c:spPr>
          </c:dPt>
          <c:dLbls>
            <c:dLbl>
              <c:idx val="0"/>
              <c:layout>
                <c:manualLayout>
                  <c:x val="-0.56911636045494318"/>
                  <c:y val="-0.30891158136482938"/>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2.3148148148148147E-2"/>
                  <c:y val="-0.11574074074074074"/>
                </c:manualLayout>
              </c:layou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5.4012345679012343E-2"/>
                  <c:y val="5.2083333333333336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3"/>
              <c:layout>
                <c:manualLayout>
                  <c:x val="4.2438271604938273E-2"/>
                  <c:y val="7.5231481481481483E-2"/>
                </c:manualLayout>
              </c:layou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2.3148148148148147E-2"/>
                  <c:y val="0.10995370370370371"/>
                </c:manualLayout>
              </c:layou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0.21461705307669873"/>
                  <c:y val="7.0992818606007577E-2"/>
                </c:manualLayout>
              </c:layout>
              <c:tx>
                <c:rich>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r>
                      <a:rPr lang="en-US">
                        <a:solidFill>
                          <a:schemeClr val="bg1"/>
                        </a:solidFill>
                      </a:rPr>
                      <a:t>Public Funding</a:t>
                    </a:r>
                    <a:r>
                      <a:rPr lang="en-US" baseline="0">
                        <a:solidFill>
                          <a:schemeClr val="bg1"/>
                        </a:solidFill>
                      </a:rPr>
                      <a:t>
</a:t>
                    </a:r>
                    <a:fld id="{2E2277A9-1AB9-4C56-9132-FC406357CCEB}" type="PERCENTAGE">
                      <a:rPr lang="en-US" baseline="0">
                        <a:solidFill>
                          <a:schemeClr val="bg1"/>
                        </a:solidFill>
                      </a:rPr>
                      <a:pPr>
                        <a:defRPr sz="1000" b="1">
                          <a:solidFill>
                            <a:schemeClr val="bg1"/>
                          </a:solidFill>
                        </a:defRPr>
                      </a:pPr>
                      <a:t>[PERCENTAGE]</a:t>
                    </a:fld>
                    <a:endParaRPr lang="en-US" baseline="0">
                      <a:solidFill>
                        <a:schemeClr val="bg1"/>
                      </a:solidFill>
                    </a:endParaRPr>
                  </a:p>
                </c:rich>
              </c:tx>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'FIG5'!$N$41:$N$45</c:f>
              <c:strCache>
                <c:ptCount val="5"/>
                <c:pt idx="0">
                  <c:v>Non-Public Funding</c:v>
                </c:pt>
                <c:pt idx="1">
                  <c:v>Public-Indeter.</c:v>
                </c:pt>
                <c:pt idx="2">
                  <c:v>Local</c:v>
                </c:pt>
                <c:pt idx="3">
                  <c:v>State</c:v>
                </c:pt>
                <c:pt idx="4">
                  <c:v>Federal</c:v>
                </c:pt>
              </c:strCache>
            </c:strRef>
          </c:cat>
          <c:val>
            <c:numRef>
              <c:f>'FIG5'!$O$41:$O$45</c:f>
              <c:numCache>
                <c:formatCode>"$"#,##0_);\("$"#,##0\)</c:formatCode>
                <c:ptCount val="5"/>
                <c:pt idx="0">
                  <c:v>503.00859398500887</c:v>
                </c:pt>
                <c:pt idx="1">
                  <c:v>0</c:v>
                </c:pt>
                <c:pt idx="2">
                  <c:v>1479.9706878258794</c:v>
                </c:pt>
                <c:pt idx="3">
                  <c:v>5549.9468052805096</c:v>
                </c:pt>
                <c:pt idx="4">
                  <c:v>790.83421509951938</c:v>
                </c:pt>
              </c:numCache>
            </c:numRef>
          </c:val>
        </c:ser>
        <c:dLbls>
          <c:showLegendKey val="0"/>
          <c:showVal val="0"/>
          <c:showCatName val="0"/>
          <c:showSerName val="0"/>
          <c:showPercent val="0"/>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Calibri"/>
                <a:ea typeface="Calibri"/>
                <a:cs typeface="Calibri"/>
              </a:defRPr>
            </a:pPr>
            <a:r>
              <a:rPr lang="en-US" sz="1300"/>
              <a:t>Total Funding, All Sources --</a:t>
            </a:r>
            <a:r>
              <a:rPr lang="en-US" sz="1300" baseline="0"/>
              <a:t> </a:t>
            </a:r>
            <a:r>
              <a:rPr lang="en-US" sz="1300"/>
              <a:t>Inflation Adjusted -- Over Time</a:t>
            </a:r>
          </a:p>
        </c:rich>
      </c:tx>
      <c:layout/>
      <c:overlay val="0"/>
    </c:title>
    <c:autoTitleDeleted val="0"/>
    <c:plotArea>
      <c:layout>
        <c:manualLayout>
          <c:layoutTarget val="inner"/>
          <c:xMode val="edge"/>
          <c:yMode val="edge"/>
          <c:x val="0.13406928564309209"/>
          <c:y val="0.13374090903835259"/>
          <c:w val="0.84402108431940148"/>
          <c:h val="0.63271102562561354"/>
        </c:manualLayout>
      </c:layout>
      <c:barChart>
        <c:barDir val="col"/>
        <c:grouping val="clustered"/>
        <c:varyColors val="0"/>
        <c:ser>
          <c:idx val="0"/>
          <c:order val="0"/>
          <c:tx>
            <c:strRef>
              <c:f>'FIG6'!$P$60</c:f>
              <c:strCache>
                <c:ptCount val="1"/>
                <c:pt idx="0">
                  <c:v>FY03</c:v>
                </c:pt>
              </c:strCache>
            </c:strRef>
          </c:tx>
          <c:spPr>
            <a:pattFill prst="shingle">
              <a:fgClr>
                <a:schemeClr val="accent2"/>
              </a:fgClr>
              <a:bgClr>
                <a:schemeClr val="bg1"/>
              </a:bgClr>
            </a:pattFill>
            <a:ln w="9525">
              <a:solidFill>
                <a:schemeClr val="accent2"/>
              </a:solidFill>
            </a:ln>
          </c:spPr>
          <c:invertIfNegative val="0"/>
          <c:dPt>
            <c:idx val="0"/>
            <c:invertIfNegative val="0"/>
            <c:bubble3D val="0"/>
            <c:spPr>
              <a:pattFill prst="shingle">
                <a:fgClr>
                  <a:schemeClr val="accent2">
                    <a:lumMod val="75000"/>
                  </a:schemeClr>
                </a:fgClr>
                <a:bgClr>
                  <a:schemeClr val="bg1"/>
                </a:bgClr>
              </a:pattFill>
              <a:ln w="9525">
                <a:solidFill>
                  <a:schemeClr val="accent2">
                    <a:lumMod val="75000"/>
                  </a:schemeClr>
                </a:solidFill>
              </a:ln>
              <a:scene3d>
                <a:camera prst="orthographicFront"/>
                <a:lightRig rig="sunset" dir="t"/>
              </a:scene3d>
              <a:sp3d prstMaterial="plastic">
                <a:bevelT h="127000"/>
              </a:sp3d>
            </c:spPr>
          </c:dPt>
          <c:dPt>
            <c:idx val="1"/>
            <c:invertIfNegative val="0"/>
            <c:bubble3D val="0"/>
            <c:spPr>
              <a:pattFill prst="shingle">
                <a:fgClr>
                  <a:schemeClr val="accent1">
                    <a:lumMod val="50000"/>
                  </a:schemeClr>
                </a:fgClr>
                <a:bgClr>
                  <a:schemeClr val="bg1"/>
                </a:bgClr>
              </a:pattFill>
              <a:ln w="9525">
                <a:solidFill>
                  <a:schemeClr val="accent1">
                    <a:lumMod val="50000"/>
                  </a:schemeClr>
                </a:solidFill>
              </a:ln>
              <a:scene3d>
                <a:camera prst="orthographicFront"/>
                <a:lightRig rig="freezing" dir="t"/>
              </a:scene3d>
              <a:sp3d prstMaterial="plastic">
                <a:bevelT h="127000"/>
              </a:sp3d>
            </c:spPr>
          </c:dPt>
          <c:dPt>
            <c:idx val="2"/>
            <c:invertIfNegative val="0"/>
            <c:bubble3D val="0"/>
          </c:dPt>
          <c:dPt>
            <c:idx val="3"/>
            <c:invertIfNegative val="0"/>
            <c:bubble3D val="0"/>
            <c:spPr>
              <a:pattFill prst="shingle">
                <a:fgClr>
                  <a:schemeClr val="accent1"/>
                </a:fgClr>
                <a:bgClr>
                  <a:schemeClr val="bg1"/>
                </a:bgClr>
              </a:pattFill>
              <a:ln w="9525">
                <a:solidFill>
                  <a:schemeClr val="accent1"/>
                </a:solidFill>
              </a:ln>
            </c:spPr>
          </c:dPt>
          <c:dPt>
            <c:idx val="5"/>
            <c:invertIfNegative val="0"/>
            <c:bubble3D val="0"/>
            <c:spPr>
              <a:pattFill prst="shingle">
                <a:fgClr>
                  <a:schemeClr val="accent1"/>
                </a:fgClr>
                <a:bgClr>
                  <a:schemeClr val="bg1"/>
                </a:bgClr>
              </a:pattFill>
              <a:ln w="9525">
                <a:solidFill>
                  <a:schemeClr val="accent1"/>
                </a:solidFill>
              </a:ln>
            </c:spPr>
          </c:dPt>
          <c:dPt>
            <c:idx val="7"/>
            <c:invertIfNegative val="0"/>
            <c:bubble3D val="0"/>
            <c:spPr>
              <a:pattFill prst="shingle">
                <a:fgClr>
                  <a:schemeClr val="accent1"/>
                </a:fgClr>
                <a:bgClr>
                  <a:schemeClr val="bg1"/>
                </a:bgClr>
              </a:pattFill>
              <a:ln w="9525">
                <a:solidFill>
                  <a:schemeClr val="accent1"/>
                </a:solidFill>
              </a:ln>
            </c:spPr>
          </c:dPt>
          <c:dPt>
            <c:idx val="9"/>
            <c:invertIfNegative val="0"/>
            <c:bubble3D val="0"/>
            <c:spPr>
              <a:pattFill prst="shingle">
                <a:fgClr>
                  <a:schemeClr val="accent1"/>
                </a:fgClr>
                <a:bgClr>
                  <a:schemeClr val="bg1"/>
                </a:bgClr>
              </a:pattFill>
              <a:ln w="9525">
                <a:solidFill>
                  <a:schemeClr val="accent1"/>
                </a:solidFill>
              </a:ln>
            </c:spPr>
          </c:dPt>
          <c:dPt>
            <c:idx val="11"/>
            <c:invertIfNegative val="0"/>
            <c:bubble3D val="0"/>
            <c:spPr>
              <a:pattFill prst="shingle">
                <a:fgClr>
                  <a:schemeClr val="accent1"/>
                </a:fgClr>
                <a:bgClr>
                  <a:schemeClr val="bg1"/>
                </a:bgClr>
              </a:pattFill>
              <a:ln w="9525">
                <a:solidFill>
                  <a:schemeClr val="accent1"/>
                </a:solidFill>
              </a:ln>
            </c:spPr>
          </c:dPt>
          <c:cat>
            <c:strRef>
              <c:f>'FIG6'!$O$61:$O$66</c:f>
              <c:strCache>
                <c:ptCount val="6"/>
                <c:pt idx="0">
                  <c:v>Statewide District (D)</c:v>
                </c:pt>
                <c:pt idx="1">
                  <c:v>Statewide Charter (C)</c:v>
                </c:pt>
                <c:pt idx="2">
                  <c:v>  Los Angeles-D</c:v>
                </c:pt>
                <c:pt idx="3">
                  <c:v>  Los Angeles-C</c:v>
                </c:pt>
                <c:pt idx="4">
                  <c:v>  San Diego-D</c:v>
                </c:pt>
                <c:pt idx="5">
                  <c:v>  San Diego-C</c:v>
                </c:pt>
              </c:strCache>
            </c:strRef>
          </c:cat>
          <c:val>
            <c:numRef>
              <c:f>'FIG6'!$P$61:$P$66</c:f>
              <c:numCache>
                <c:formatCode>"$"#,##0_);\("$"#,##0\)</c:formatCode>
                <c:ptCount val="6"/>
                <c:pt idx="0">
                  <c:v>7975.5399999999991</c:v>
                </c:pt>
                <c:pt idx="1">
                  <c:v>5463.5499999999993</c:v>
                </c:pt>
                <c:pt idx="2">
                  <c:v>8994.7999999999993</c:v>
                </c:pt>
                <c:pt idx="3">
                  <c:v>6387.8899999999994</c:v>
                </c:pt>
                <c:pt idx="4">
                  <c:v>9416.2899999999991</c:v>
                </c:pt>
                <c:pt idx="5">
                  <c:v>5609.32</c:v>
                </c:pt>
              </c:numCache>
            </c:numRef>
          </c:val>
        </c:ser>
        <c:ser>
          <c:idx val="1"/>
          <c:order val="1"/>
          <c:tx>
            <c:strRef>
              <c:f>'FIG6'!$Q$60</c:f>
              <c:strCache>
                <c:ptCount val="1"/>
                <c:pt idx="0">
                  <c:v>FY07</c:v>
                </c:pt>
              </c:strCache>
            </c:strRef>
          </c:tx>
          <c:spPr>
            <a:pattFill prst="smCheck">
              <a:fgClr>
                <a:schemeClr val="accent2"/>
              </a:fgClr>
              <a:bgClr>
                <a:schemeClr val="bg1"/>
              </a:bgClr>
            </a:pattFill>
            <a:ln>
              <a:solidFill>
                <a:schemeClr val="accent2"/>
              </a:solidFill>
            </a:ln>
          </c:spPr>
          <c:invertIfNegative val="0"/>
          <c:dPt>
            <c:idx val="0"/>
            <c:invertIfNegative val="0"/>
            <c:bubble3D val="0"/>
            <c:spPr>
              <a:pattFill prst="smCheck">
                <a:fgClr>
                  <a:schemeClr val="accent2">
                    <a:lumMod val="75000"/>
                  </a:schemeClr>
                </a:fgClr>
                <a:bgClr>
                  <a:schemeClr val="bg1"/>
                </a:bgClr>
              </a:pattFill>
              <a:ln>
                <a:solidFill>
                  <a:schemeClr val="accent2">
                    <a:lumMod val="75000"/>
                  </a:schemeClr>
                </a:solidFill>
              </a:ln>
              <a:scene3d>
                <a:camera prst="orthographicFront"/>
                <a:lightRig rig="sunset" dir="t"/>
              </a:scene3d>
              <a:sp3d prstMaterial="plastic">
                <a:bevelT h="127000"/>
              </a:sp3d>
            </c:spPr>
          </c:dPt>
          <c:dPt>
            <c:idx val="1"/>
            <c:invertIfNegative val="0"/>
            <c:bubble3D val="0"/>
            <c:spPr>
              <a:pattFill prst="smCheck">
                <a:fgClr>
                  <a:schemeClr val="accent1">
                    <a:lumMod val="50000"/>
                  </a:schemeClr>
                </a:fgClr>
                <a:bgClr>
                  <a:schemeClr val="bg1"/>
                </a:bgClr>
              </a:pattFill>
              <a:ln>
                <a:solidFill>
                  <a:schemeClr val="accent1">
                    <a:lumMod val="50000"/>
                  </a:schemeClr>
                </a:solidFill>
              </a:ln>
              <a:scene3d>
                <a:camera prst="orthographicFront"/>
                <a:lightRig rig="freezing" dir="t"/>
              </a:scene3d>
              <a:sp3d prstMaterial="plastic">
                <a:bevelT h="127000"/>
              </a:sp3d>
            </c:spPr>
          </c:dPt>
          <c:dPt>
            <c:idx val="3"/>
            <c:invertIfNegative val="0"/>
            <c:bubble3D val="0"/>
            <c:spPr>
              <a:pattFill prst="smCheck">
                <a:fgClr>
                  <a:schemeClr val="accent1"/>
                </a:fgClr>
                <a:bgClr>
                  <a:schemeClr val="bg1"/>
                </a:bgClr>
              </a:pattFill>
              <a:ln>
                <a:solidFill>
                  <a:schemeClr val="accent1"/>
                </a:solidFill>
              </a:ln>
            </c:spPr>
          </c:dPt>
          <c:dPt>
            <c:idx val="5"/>
            <c:invertIfNegative val="0"/>
            <c:bubble3D val="0"/>
            <c:spPr>
              <a:pattFill prst="smCheck">
                <a:fgClr>
                  <a:schemeClr val="accent1"/>
                </a:fgClr>
                <a:bgClr>
                  <a:schemeClr val="bg1"/>
                </a:bgClr>
              </a:pattFill>
              <a:ln>
                <a:solidFill>
                  <a:schemeClr val="accent1"/>
                </a:solidFill>
              </a:ln>
            </c:spPr>
          </c:dPt>
          <c:dPt>
            <c:idx val="7"/>
            <c:invertIfNegative val="0"/>
            <c:bubble3D val="0"/>
            <c:spPr>
              <a:pattFill prst="smCheck">
                <a:fgClr>
                  <a:schemeClr val="accent1"/>
                </a:fgClr>
                <a:bgClr>
                  <a:schemeClr val="bg1"/>
                </a:bgClr>
              </a:pattFill>
              <a:ln>
                <a:solidFill>
                  <a:schemeClr val="accent1"/>
                </a:solidFill>
              </a:ln>
            </c:spPr>
          </c:dPt>
          <c:dPt>
            <c:idx val="9"/>
            <c:invertIfNegative val="0"/>
            <c:bubble3D val="0"/>
            <c:spPr>
              <a:pattFill prst="smCheck">
                <a:fgClr>
                  <a:schemeClr val="accent1"/>
                </a:fgClr>
                <a:bgClr>
                  <a:schemeClr val="bg1"/>
                </a:bgClr>
              </a:pattFill>
              <a:ln>
                <a:solidFill>
                  <a:schemeClr val="accent1"/>
                </a:solidFill>
              </a:ln>
            </c:spPr>
          </c:dPt>
          <c:dPt>
            <c:idx val="11"/>
            <c:invertIfNegative val="0"/>
            <c:bubble3D val="0"/>
            <c:spPr>
              <a:pattFill prst="smCheck">
                <a:fgClr>
                  <a:schemeClr val="accent1"/>
                </a:fgClr>
                <a:bgClr>
                  <a:schemeClr val="bg1"/>
                </a:bgClr>
              </a:pattFill>
              <a:ln>
                <a:solidFill>
                  <a:schemeClr val="accent1"/>
                </a:solidFill>
              </a:ln>
            </c:spPr>
          </c:dPt>
          <c:cat>
            <c:strRef>
              <c:f>'FIG6'!$O$61:$O$66</c:f>
              <c:strCache>
                <c:ptCount val="6"/>
                <c:pt idx="0">
                  <c:v>Statewide District (D)</c:v>
                </c:pt>
                <c:pt idx="1">
                  <c:v>Statewide Charter (C)</c:v>
                </c:pt>
                <c:pt idx="2">
                  <c:v>  Los Angeles-D</c:v>
                </c:pt>
                <c:pt idx="3">
                  <c:v>  Los Angeles-C</c:v>
                </c:pt>
                <c:pt idx="4">
                  <c:v>  San Diego-D</c:v>
                </c:pt>
                <c:pt idx="5">
                  <c:v>  San Diego-C</c:v>
                </c:pt>
              </c:strCache>
            </c:strRef>
          </c:cat>
          <c:val>
            <c:numRef>
              <c:f>'FIG6'!$Q$61:$Q$66</c:f>
              <c:numCache>
                <c:formatCode>"$"#,##0_);\("$"#,##0\)</c:formatCode>
                <c:ptCount val="6"/>
                <c:pt idx="0">
                  <c:v>10559</c:v>
                </c:pt>
                <c:pt idx="1">
                  <c:v>9987</c:v>
                </c:pt>
                <c:pt idx="2">
                  <c:v>13904</c:v>
                </c:pt>
                <c:pt idx="3">
                  <c:v>8363</c:v>
                </c:pt>
                <c:pt idx="4">
                  <c:v>13312</c:v>
                </c:pt>
                <c:pt idx="5">
                  <c:v>7658</c:v>
                </c:pt>
              </c:numCache>
            </c:numRef>
          </c:val>
        </c:ser>
        <c:ser>
          <c:idx val="2"/>
          <c:order val="2"/>
          <c:tx>
            <c:strRef>
              <c:f>'FIG6'!$R$60</c:f>
              <c:strCache>
                <c:ptCount val="1"/>
                <c:pt idx="0">
                  <c:v>FY11</c:v>
                </c:pt>
              </c:strCache>
            </c:strRef>
          </c:tx>
          <c:spPr>
            <a:solidFill>
              <a:schemeClr val="accent2"/>
            </a:solidFill>
            <a:ln>
              <a:solidFill>
                <a:schemeClr val="accent2"/>
              </a:solidFill>
            </a:ln>
          </c:spPr>
          <c:invertIfNegative val="0"/>
          <c:dPt>
            <c:idx val="0"/>
            <c:invertIfNegative val="0"/>
            <c:bubble3D val="0"/>
            <c:spPr>
              <a:solidFill>
                <a:schemeClr val="accent2">
                  <a:lumMod val="75000"/>
                </a:schemeClr>
              </a:solidFill>
              <a:ln>
                <a:solidFill>
                  <a:schemeClr val="accent2">
                    <a:lumMod val="75000"/>
                  </a:schemeClr>
                </a:solidFill>
              </a:ln>
              <a:scene3d>
                <a:camera prst="orthographicFront"/>
                <a:lightRig rig="sunset" dir="t"/>
              </a:scene3d>
              <a:sp3d prstMaterial="plastic">
                <a:bevelT h="127000"/>
              </a:sp3d>
            </c:spPr>
          </c:dPt>
          <c:dPt>
            <c:idx val="1"/>
            <c:invertIfNegative val="0"/>
            <c:bubble3D val="0"/>
            <c:spPr>
              <a:solidFill>
                <a:schemeClr val="accent1">
                  <a:lumMod val="50000"/>
                </a:schemeClr>
              </a:solidFill>
              <a:ln>
                <a:solidFill>
                  <a:schemeClr val="accent1">
                    <a:lumMod val="50000"/>
                  </a:schemeClr>
                </a:solidFill>
              </a:ln>
              <a:scene3d>
                <a:camera prst="orthographicFront"/>
                <a:lightRig rig="freezing" dir="t"/>
              </a:scene3d>
              <a:sp3d prstMaterial="plastic">
                <a:bevelT h="127000"/>
                <a:bevelB/>
              </a:sp3d>
            </c:spPr>
          </c:dPt>
          <c:dPt>
            <c:idx val="3"/>
            <c:invertIfNegative val="0"/>
            <c:bubble3D val="0"/>
            <c:spPr>
              <a:solidFill>
                <a:schemeClr val="accent1"/>
              </a:solidFill>
              <a:ln>
                <a:solidFill>
                  <a:schemeClr val="accent1"/>
                </a:solidFill>
              </a:ln>
            </c:spPr>
          </c:dPt>
          <c:dPt>
            <c:idx val="5"/>
            <c:invertIfNegative val="0"/>
            <c:bubble3D val="0"/>
            <c:spPr>
              <a:solidFill>
                <a:schemeClr val="accent1"/>
              </a:solidFill>
              <a:ln>
                <a:solidFill>
                  <a:schemeClr val="accent1"/>
                </a:solidFill>
              </a:ln>
            </c:spPr>
          </c:dPt>
          <c:dPt>
            <c:idx val="7"/>
            <c:invertIfNegative val="0"/>
            <c:bubble3D val="0"/>
            <c:spPr>
              <a:solidFill>
                <a:schemeClr val="accent1"/>
              </a:solidFill>
              <a:ln>
                <a:solidFill>
                  <a:schemeClr val="accent1"/>
                </a:solidFill>
              </a:ln>
            </c:spPr>
          </c:dPt>
          <c:dPt>
            <c:idx val="9"/>
            <c:invertIfNegative val="0"/>
            <c:bubble3D val="0"/>
            <c:spPr>
              <a:solidFill>
                <a:schemeClr val="accent1"/>
              </a:solidFill>
              <a:ln>
                <a:solidFill>
                  <a:schemeClr val="accent1"/>
                </a:solidFill>
              </a:ln>
            </c:spPr>
          </c:dPt>
          <c:dPt>
            <c:idx val="11"/>
            <c:invertIfNegative val="0"/>
            <c:bubble3D val="0"/>
            <c:spPr>
              <a:solidFill>
                <a:schemeClr val="accent1"/>
              </a:solidFill>
              <a:ln>
                <a:solidFill>
                  <a:schemeClr val="accent1"/>
                </a:solidFill>
              </a:ln>
            </c:spPr>
          </c:dPt>
          <c:cat>
            <c:strRef>
              <c:f>'FIG6'!$O$61:$O$66</c:f>
              <c:strCache>
                <c:ptCount val="6"/>
                <c:pt idx="0">
                  <c:v>Statewide District (D)</c:v>
                </c:pt>
                <c:pt idx="1">
                  <c:v>Statewide Charter (C)</c:v>
                </c:pt>
                <c:pt idx="2">
                  <c:v>  Los Angeles-D</c:v>
                </c:pt>
                <c:pt idx="3">
                  <c:v>  Los Angeles-C</c:v>
                </c:pt>
                <c:pt idx="4">
                  <c:v>  San Diego-D</c:v>
                </c:pt>
                <c:pt idx="5">
                  <c:v>  San Diego-C</c:v>
                </c:pt>
              </c:strCache>
            </c:strRef>
          </c:cat>
          <c:val>
            <c:numRef>
              <c:f>'FIG6'!$R$61:$R$66</c:f>
              <c:numCache>
                <c:formatCode>"$"#,##0_);\("$"#,##0\)</c:formatCode>
                <c:ptCount val="6"/>
                <c:pt idx="0">
                  <c:v>10278.046681130849</c:v>
                </c:pt>
                <c:pt idx="1">
                  <c:v>7657.8594780156445</c:v>
                </c:pt>
                <c:pt idx="2">
                  <c:v>14470.97298443995</c:v>
                </c:pt>
                <c:pt idx="3">
                  <c:v>8955.9723622967176</c:v>
                </c:pt>
                <c:pt idx="4">
                  <c:v>9890.5230136248592</c:v>
                </c:pt>
                <c:pt idx="5">
                  <c:v>7505.4038676316131</c:v>
                </c:pt>
              </c:numCache>
            </c:numRef>
          </c:val>
        </c:ser>
        <c:dLbls>
          <c:showLegendKey val="0"/>
          <c:showVal val="0"/>
          <c:showCatName val="0"/>
          <c:showSerName val="0"/>
          <c:showPercent val="0"/>
          <c:showBubbleSize val="0"/>
        </c:dLbls>
        <c:gapWidth val="90"/>
        <c:axId val="313080800"/>
        <c:axId val="313081584"/>
      </c:barChart>
      <c:catAx>
        <c:axId val="313080800"/>
        <c:scaling>
          <c:orientation val="minMax"/>
        </c:scaling>
        <c:delete val="0"/>
        <c:axPos val="b"/>
        <c:majorGridlines>
          <c:spPr>
            <a:ln>
              <a:solidFill>
                <a:schemeClr val="bg1">
                  <a:lumMod val="50000"/>
                </a:schemeClr>
              </a:solidFill>
              <a:headEnd type="none"/>
            </a:ln>
          </c:spPr>
        </c:majorGridlines>
        <c:title>
          <c:tx>
            <c:rich>
              <a:bodyPr/>
              <a:lstStyle/>
              <a:p>
                <a:pPr>
                  <a:defRPr/>
                </a:pPr>
                <a:r>
                  <a:rPr lang="en-US"/>
                  <a:t>Per</a:t>
                </a:r>
                <a:r>
                  <a:rPr lang="en-US" baseline="0"/>
                  <a:t> Pupil Revenue</a:t>
                </a:r>
                <a:endParaRPr lang="en-US"/>
              </a:p>
            </c:rich>
          </c:tx>
          <c:layout/>
          <c:overlay val="0"/>
        </c:title>
        <c:numFmt formatCode="&quot;$&quot;#,##0.00" sourceLinked="0"/>
        <c:majorTickMark val="cross"/>
        <c:minorTickMark val="none"/>
        <c:tickLblPos val="low"/>
        <c:spPr>
          <a:solidFill>
            <a:schemeClr val="bg1">
              <a:lumMod val="65000"/>
            </a:scheme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313081584"/>
        <c:crosses val="autoZero"/>
        <c:auto val="1"/>
        <c:lblAlgn val="ctr"/>
        <c:lblOffset val="100"/>
        <c:noMultiLvlLbl val="0"/>
      </c:catAx>
      <c:valAx>
        <c:axId val="313081584"/>
        <c:scaling>
          <c:orientation val="minMax"/>
        </c:scaling>
        <c:delete val="0"/>
        <c:axPos val="l"/>
        <c:majorGridlines>
          <c:spPr>
            <a:ln>
              <a:noFill/>
            </a:ln>
          </c:spPr>
        </c:majorGridlines>
        <c:numFmt formatCode="&quot;$&quot;#,##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313080800"/>
        <c:crosses val="autoZero"/>
        <c:crossBetween val="between"/>
      </c:valAx>
      <c:dTable>
        <c:showHorzBorder val="1"/>
        <c:showVertBorder val="1"/>
        <c:showOutline val="1"/>
        <c:showKeys val="0"/>
        <c:txPr>
          <a:bodyPr/>
          <a:lstStyle/>
          <a:p>
            <a:pPr rtl="0">
              <a:defRPr sz="800" b="0" i="0" u="none" strike="noStrike" baseline="0">
                <a:solidFill>
                  <a:srgbClr val="000000"/>
                </a:solidFill>
                <a:latin typeface="Calibri"/>
                <a:ea typeface="Calibri"/>
                <a:cs typeface="Calibri"/>
              </a:defRPr>
            </a:pPr>
            <a:endParaRPr lang="en-US"/>
          </a:p>
        </c:txPr>
      </c:dTable>
      <c:spPr>
        <a:noFill/>
        <a:ln>
          <a:solidFill>
            <a:schemeClr val="bg1">
              <a:lumMod val="50000"/>
            </a:schemeClr>
          </a:solidFill>
        </a:ln>
      </c:spPr>
    </c:plotArea>
    <c:plotVisOnly val="1"/>
    <c:dispBlanksAs val="gap"/>
    <c:showDLblsOverMax val="0"/>
  </c:chart>
  <c:spPr>
    <a:ln>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25" l="1.25" r="1.25" t="1.2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Calibri"/>
                <a:ea typeface="Calibri"/>
                <a:cs typeface="Calibri"/>
              </a:defRPr>
            </a:pPr>
            <a:r>
              <a:rPr lang="en-US" sz="1300"/>
              <a:t>Public Funding, Tax Sources --</a:t>
            </a:r>
            <a:r>
              <a:rPr lang="en-US" sz="1300" baseline="0"/>
              <a:t> </a:t>
            </a:r>
            <a:r>
              <a:rPr lang="en-US" sz="1300"/>
              <a:t>Inflation Adjusted -- Over Time</a:t>
            </a:r>
          </a:p>
        </c:rich>
      </c:tx>
      <c:layout/>
      <c:overlay val="0"/>
    </c:title>
    <c:autoTitleDeleted val="0"/>
    <c:plotArea>
      <c:layout>
        <c:manualLayout>
          <c:layoutTarget val="inner"/>
          <c:xMode val="edge"/>
          <c:yMode val="edge"/>
          <c:x val="0.13406928564309209"/>
          <c:y val="0.13374090903835259"/>
          <c:w val="0.84402108431940148"/>
          <c:h val="0.63271102562561354"/>
        </c:manualLayout>
      </c:layout>
      <c:barChart>
        <c:barDir val="col"/>
        <c:grouping val="clustered"/>
        <c:varyColors val="0"/>
        <c:ser>
          <c:idx val="0"/>
          <c:order val="0"/>
          <c:tx>
            <c:strRef>
              <c:f>'FIG7'!$P$60</c:f>
              <c:strCache>
                <c:ptCount val="1"/>
                <c:pt idx="0">
                  <c:v>FY03</c:v>
                </c:pt>
              </c:strCache>
            </c:strRef>
          </c:tx>
          <c:spPr>
            <a:pattFill prst="shingle">
              <a:fgClr>
                <a:schemeClr val="accent2"/>
              </a:fgClr>
              <a:bgClr>
                <a:schemeClr val="bg1"/>
              </a:bgClr>
            </a:pattFill>
            <a:ln w="9525">
              <a:solidFill>
                <a:schemeClr val="accent2"/>
              </a:solidFill>
            </a:ln>
          </c:spPr>
          <c:invertIfNegative val="0"/>
          <c:dPt>
            <c:idx val="0"/>
            <c:invertIfNegative val="0"/>
            <c:bubble3D val="0"/>
            <c:spPr>
              <a:pattFill prst="shingle">
                <a:fgClr>
                  <a:schemeClr val="accent2">
                    <a:lumMod val="75000"/>
                  </a:schemeClr>
                </a:fgClr>
                <a:bgClr>
                  <a:schemeClr val="bg1"/>
                </a:bgClr>
              </a:pattFill>
              <a:ln w="9525">
                <a:solidFill>
                  <a:schemeClr val="accent2">
                    <a:lumMod val="75000"/>
                  </a:schemeClr>
                </a:solidFill>
              </a:ln>
              <a:scene3d>
                <a:camera prst="orthographicFront"/>
                <a:lightRig rig="sunset" dir="t"/>
              </a:scene3d>
              <a:sp3d prstMaterial="plastic">
                <a:bevelT h="127000"/>
              </a:sp3d>
            </c:spPr>
          </c:dPt>
          <c:dPt>
            <c:idx val="1"/>
            <c:invertIfNegative val="0"/>
            <c:bubble3D val="0"/>
            <c:spPr>
              <a:pattFill prst="shingle">
                <a:fgClr>
                  <a:schemeClr val="accent1">
                    <a:lumMod val="50000"/>
                  </a:schemeClr>
                </a:fgClr>
                <a:bgClr>
                  <a:schemeClr val="bg1"/>
                </a:bgClr>
              </a:pattFill>
              <a:ln w="9525">
                <a:solidFill>
                  <a:schemeClr val="accent1">
                    <a:lumMod val="50000"/>
                  </a:schemeClr>
                </a:solidFill>
              </a:ln>
              <a:scene3d>
                <a:camera prst="orthographicFront"/>
                <a:lightRig rig="freezing" dir="t"/>
              </a:scene3d>
              <a:sp3d prstMaterial="plastic">
                <a:bevelT h="127000"/>
              </a:sp3d>
            </c:spPr>
          </c:dPt>
          <c:dPt>
            <c:idx val="2"/>
            <c:invertIfNegative val="0"/>
            <c:bubble3D val="0"/>
          </c:dPt>
          <c:dPt>
            <c:idx val="3"/>
            <c:invertIfNegative val="0"/>
            <c:bubble3D val="0"/>
            <c:spPr>
              <a:pattFill prst="shingle">
                <a:fgClr>
                  <a:schemeClr val="accent1"/>
                </a:fgClr>
                <a:bgClr>
                  <a:schemeClr val="bg1"/>
                </a:bgClr>
              </a:pattFill>
              <a:ln w="9525">
                <a:solidFill>
                  <a:schemeClr val="accent1"/>
                </a:solidFill>
              </a:ln>
            </c:spPr>
          </c:dPt>
          <c:dPt>
            <c:idx val="5"/>
            <c:invertIfNegative val="0"/>
            <c:bubble3D val="0"/>
            <c:spPr>
              <a:pattFill prst="shingle">
                <a:fgClr>
                  <a:schemeClr val="accent1"/>
                </a:fgClr>
                <a:bgClr>
                  <a:schemeClr val="bg1"/>
                </a:bgClr>
              </a:pattFill>
              <a:ln w="9525">
                <a:solidFill>
                  <a:schemeClr val="accent1"/>
                </a:solidFill>
              </a:ln>
            </c:spPr>
          </c:dPt>
          <c:dPt>
            <c:idx val="7"/>
            <c:invertIfNegative val="0"/>
            <c:bubble3D val="0"/>
            <c:spPr>
              <a:pattFill prst="shingle">
                <a:fgClr>
                  <a:schemeClr val="accent1"/>
                </a:fgClr>
                <a:bgClr>
                  <a:schemeClr val="bg1"/>
                </a:bgClr>
              </a:pattFill>
              <a:ln w="9525">
                <a:solidFill>
                  <a:schemeClr val="accent1"/>
                </a:solidFill>
              </a:ln>
            </c:spPr>
          </c:dPt>
          <c:dPt>
            <c:idx val="9"/>
            <c:invertIfNegative val="0"/>
            <c:bubble3D val="0"/>
            <c:spPr>
              <a:pattFill prst="shingle">
                <a:fgClr>
                  <a:schemeClr val="accent1"/>
                </a:fgClr>
                <a:bgClr>
                  <a:schemeClr val="bg1"/>
                </a:bgClr>
              </a:pattFill>
              <a:ln w="9525">
                <a:solidFill>
                  <a:schemeClr val="accent1"/>
                </a:solidFill>
              </a:ln>
            </c:spPr>
          </c:dPt>
          <c:dPt>
            <c:idx val="11"/>
            <c:invertIfNegative val="0"/>
            <c:bubble3D val="0"/>
            <c:spPr>
              <a:pattFill prst="shingle">
                <a:fgClr>
                  <a:schemeClr val="accent1"/>
                </a:fgClr>
                <a:bgClr>
                  <a:schemeClr val="bg1"/>
                </a:bgClr>
              </a:pattFill>
              <a:ln w="9525">
                <a:solidFill>
                  <a:schemeClr val="accent1"/>
                </a:solidFill>
              </a:ln>
            </c:spPr>
          </c:dPt>
          <c:cat>
            <c:strRef>
              <c:f>'FIG7'!$O$61:$O$66</c:f>
              <c:strCache>
                <c:ptCount val="6"/>
                <c:pt idx="0">
                  <c:v>Statewide District (D)</c:v>
                </c:pt>
                <c:pt idx="1">
                  <c:v>Statewide Charter (C)</c:v>
                </c:pt>
                <c:pt idx="2">
                  <c:v>  Los Angeles-D</c:v>
                </c:pt>
                <c:pt idx="3">
                  <c:v>  Los Angeles-C</c:v>
                </c:pt>
                <c:pt idx="4">
                  <c:v>  San Diego-D</c:v>
                </c:pt>
                <c:pt idx="5">
                  <c:v>  San Diego-C</c:v>
                </c:pt>
              </c:strCache>
            </c:strRef>
          </c:cat>
          <c:val>
            <c:numRef>
              <c:f>'FIG7'!$P$61:$P$66</c:f>
              <c:numCache>
                <c:formatCode>"$"#,##0_);\("$"#,##0\)</c:formatCode>
                <c:ptCount val="6"/>
                <c:pt idx="0">
                  <c:v>7975.5399999999991</c:v>
                </c:pt>
                <c:pt idx="1">
                  <c:v>5463.5499999999993</c:v>
                </c:pt>
                <c:pt idx="2">
                  <c:v>8994.7999999999993</c:v>
                </c:pt>
                <c:pt idx="3">
                  <c:v>6387.8899999999994</c:v>
                </c:pt>
                <c:pt idx="4">
                  <c:v>9416.2899999999991</c:v>
                </c:pt>
                <c:pt idx="5">
                  <c:v>5609.32</c:v>
                </c:pt>
              </c:numCache>
            </c:numRef>
          </c:val>
        </c:ser>
        <c:ser>
          <c:idx val="1"/>
          <c:order val="1"/>
          <c:tx>
            <c:strRef>
              <c:f>'FIG7'!$Q$60</c:f>
              <c:strCache>
                <c:ptCount val="1"/>
                <c:pt idx="0">
                  <c:v>FY07</c:v>
                </c:pt>
              </c:strCache>
            </c:strRef>
          </c:tx>
          <c:spPr>
            <a:pattFill prst="smCheck">
              <a:fgClr>
                <a:schemeClr val="accent2"/>
              </a:fgClr>
              <a:bgClr>
                <a:schemeClr val="bg1"/>
              </a:bgClr>
            </a:pattFill>
            <a:ln>
              <a:solidFill>
                <a:schemeClr val="accent2"/>
              </a:solidFill>
            </a:ln>
          </c:spPr>
          <c:invertIfNegative val="0"/>
          <c:dPt>
            <c:idx val="0"/>
            <c:invertIfNegative val="0"/>
            <c:bubble3D val="0"/>
            <c:spPr>
              <a:pattFill prst="smCheck">
                <a:fgClr>
                  <a:schemeClr val="accent2">
                    <a:lumMod val="75000"/>
                  </a:schemeClr>
                </a:fgClr>
                <a:bgClr>
                  <a:schemeClr val="bg1"/>
                </a:bgClr>
              </a:pattFill>
              <a:ln>
                <a:solidFill>
                  <a:schemeClr val="accent2">
                    <a:lumMod val="75000"/>
                  </a:schemeClr>
                </a:solidFill>
              </a:ln>
              <a:scene3d>
                <a:camera prst="orthographicFront"/>
                <a:lightRig rig="sunset" dir="t"/>
              </a:scene3d>
              <a:sp3d prstMaterial="plastic">
                <a:bevelT h="127000"/>
              </a:sp3d>
            </c:spPr>
          </c:dPt>
          <c:dPt>
            <c:idx val="1"/>
            <c:invertIfNegative val="0"/>
            <c:bubble3D val="0"/>
            <c:spPr>
              <a:pattFill prst="smCheck">
                <a:fgClr>
                  <a:schemeClr val="accent1">
                    <a:lumMod val="50000"/>
                  </a:schemeClr>
                </a:fgClr>
                <a:bgClr>
                  <a:schemeClr val="bg1"/>
                </a:bgClr>
              </a:pattFill>
              <a:ln>
                <a:solidFill>
                  <a:schemeClr val="accent1">
                    <a:lumMod val="50000"/>
                  </a:schemeClr>
                </a:solidFill>
              </a:ln>
              <a:scene3d>
                <a:camera prst="orthographicFront"/>
                <a:lightRig rig="freezing" dir="t"/>
              </a:scene3d>
              <a:sp3d prstMaterial="plastic">
                <a:bevelT h="127000"/>
              </a:sp3d>
            </c:spPr>
          </c:dPt>
          <c:dPt>
            <c:idx val="3"/>
            <c:invertIfNegative val="0"/>
            <c:bubble3D val="0"/>
            <c:spPr>
              <a:pattFill prst="smCheck">
                <a:fgClr>
                  <a:schemeClr val="accent1"/>
                </a:fgClr>
                <a:bgClr>
                  <a:schemeClr val="bg1"/>
                </a:bgClr>
              </a:pattFill>
              <a:ln>
                <a:solidFill>
                  <a:schemeClr val="accent1"/>
                </a:solidFill>
              </a:ln>
            </c:spPr>
          </c:dPt>
          <c:dPt>
            <c:idx val="5"/>
            <c:invertIfNegative val="0"/>
            <c:bubble3D val="0"/>
            <c:spPr>
              <a:pattFill prst="smCheck">
                <a:fgClr>
                  <a:schemeClr val="accent1"/>
                </a:fgClr>
                <a:bgClr>
                  <a:schemeClr val="bg1"/>
                </a:bgClr>
              </a:pattFill>
              <a:ln>
                <a:solidFill>
                  <a:schemeClr val="accent1"/>
                </a:solidFill>
              </a:ln>
            </c:spPr>
          </c:dPt>
          <c:dPt>
            <c:idx val="7"/>
            <c:invertIfNegative val="0"/>
            <c:bubble3D val="0"/>
            <c:spPr>
              <a:pattFill prst="smCheck">
                <a:fgClr>
                  <a:schemeClr val="accent1"/>
                </a:fgClr>
                <a:bgClr>
                  <a:schemeClr val="bg1"/>
                </a:bgClr>
              </a:pattFill>
              <a:ln>
                <a:solidFill>
                  <a:schemeClr val="accent1"/>
                </a:solidFill>
              </a:ln>
            </c:spPr>
          </c:dPt>
          <c:dPt>
            <c:idx val="9"/>
            <c:invertIfNegative val="0"/>
            <c:bubble3D val="0"/>
            <c:spPr>
              <a:pattFill prst="smCheck">
                <a:fgClr>
                  <a:schemeClr val="accent1"/>
                </a:fgClr>
                <a:bgClr>
                  <a:schemeClr val="bg1"/>
                </a:bgClr>
              </a:pattFill>
              <a:ln>
                <a:solidFill>
                  <a:schemeClr val="accent1"/>
                </a:solidFill>
              </a:ln>
            </c:spPr>
          </c:dPt>
          <c:dPt>
            <c:idx val="11"/>
            <c:invertIfNegative val="0"/>
            <c:bubble3D val="0"/>
            <c:spPr>
              <a:pattFill prst="smCheck">
                <a:fgClr>
                  <a:schemeClr val="accent1"/>
                </a:fgClr>
                <a:bgClr>
                  <a:schemeClr val="bg1"/>
                </a:bgClr>
              </a:pattFill>
              <a:ln>
                <a:solidFill>
                  <a:schemeClr val="accent1"/>
                </a:solidFill>
              </a:ln>
            </c:spPr>
          </c:dPt>
          <c:cat>
            <c:strRef>
              <c:f>'FIG7'!$O$61:$O$66</c:f>
              <c:strCache>
                <c:ptCount val="6"/>
                <c:pt idx="0">
                  <c:v>Statewide District (D)</c:v>
                </c:pt>
                <c:pt idx="1">
                  <c:v>Statewide Charter (C)</c:v>
                </c:pt>
                <c:pt idx="2">
                  <c:v>  Los Angeles-D</c:v>
                </c:pt>
                <c:pt idx="3">
                  <c:v>  Los Angeles-C</c:v>
                </c:pt>
                <c:pt idx="4">
                  <c:v>  San Diego-D</c:v>
                </c:pt>
                <c:pt idx="5">
                  <c:v>  San Diego-C</c:v>
                </c:pt>
              </c:strCache>
            </c:strRef>
          </c:cat>
          <c:val>
            <c:numRef>
              <c:f>'FIG7'!$Q$61:$Q$66</c:f>
              <c:numCache>
                <c:formatCode>"$"#,##0_);\("$"#,##0\)</c:formatCode>
                <c:ptCount val="6"/>
                <c:pt idx="0">
                  <c:v>10559</c:v>
                </c:pt>
                <c:pt idx="1">
                  <c:v>9987</c:v>
                </c:pt>
                <c:pt idx="2">
                  <c:v>13904</c:v>
                </c:pt>
                <c:pt idx="3">
                  <c:v>8363</c:v>
                </c:pt>
                <c:pt idx="4">
                  <c:v>13312</c:v>
                </c:pt>
                <c:pt idx="5">
                  <c:v>7658</c:v>
                </c:pt>
              </c:numCache>
            </c:numRef>
          </c:val>
        </c:ser>
        <c:ser>
          <c:idx val="2"/>
          <c:order val="2"/>
          <c:tx>
            <c:strRef>
              <c:f>'FIG7'!$R$60</c:f>
              <c:strCache>
                <c:ptCount val="1"/>
                <c:pt idx="0">
                  <c:v>FY11</c:v>
                </c:pt>
              </c:strCache>
            </c:strRef>
          </c:tx>
          <c:spPr>
            <a:solidFill>
              <a:schemeClr val="accent2"/>
            </a:solidFill>
            <a:ln>
              <a:solidFill>
                <a:schemeClr val="accent2"/>
              </a:solidFill>
            </a:ln>
          </c:spPr>
          <c:invertIfNegative val="0"/>
          <c:dPt>
            <c:idx val="0"/>
            <c:invertIfNegative val="0"/>
            <c:bubble3D val="0"/>
            <c:spPr>
              <a:solidFill>
                <a:schemeClr val="accent2">
                  <a:lumMod val="75000"/>
                </a:schemeClr>
              </a:solidFill>
              <a:ln>
                <a:solidFill>
                  <a:schemeClr val="accent2">
                    <a:lumMod val="75000"/>
                  </a:schemeClr>
                </a:solidFill>
              </a:ln>
              <a:scene3d>
                <a:camera prst="orthographicFront"/>
                <a:lightRig rig="sunset" dir="t"/>
              </a:scene3d>
              <a:sp3d prstMaterial="plastic">
                <a:bevelT h="127000"/>
              </a:sp3d>
            </c:spPr>
          </c:dPt>
          <c:dPt>
            <c:idx val="1"/>
            <c:invertIfNegative val="0"/>
            <c:bubble3D val="0"/>
            <c:spPr>
              <a:solidFill>
                <a:schemeClr val="accent1">
                  <a:lumMod val="50000"/>
                </a:schemeClr>
              </a:solidFill>
              <a:ln>
                <a:solidFill>
                  <a:schemeClr val="accent1">
                    <a:lumMod val="50000"/>
                  </a:schemeClr>
                </a:solidFill>
              </a:ln>
              <a:scene3d>
                <a:camera prst="orthographicFront"/>
                <a:lightRig rig="freezing" dir="t"/>
              </a:scene3d>
              <a:sp3d prstMaterial="plastic">
                <a:bevelT h="127000"/>
                <a:bevelB/>
              </a:sp3d>
            </c:spPr>
          </c:dPt>
          <c:dPt>
            <c:idx val="3"/>
            <c:invertIfNegative val="0"/>
            <c:bubble3D val="0"/>
            <c:spPr>
              <a:solidFill>
                <a:schemeClr val="accent1"/>
              </a:solidFill>
              <a:ln>
                <a:solidFill>
                  <a:schemeClr val="accent1"/>
                </a:solidFill>
              </a:ln>
            </c:spPr>
          </c:dPt>
          <c:dPt>
            <c:idx val="5"/>
            <c:invertIfNegative val="0"/>
            <c:bubble3D val="0"/>
            <c:spPr>
              <a:solidFill>
                <a:schemeClr val="accent1"/>
              </a:solidFill>
              <a:ln>
                <a:solidFill>
                  <a:schemeClr val="accent1"/>
                </a:solidFill>
              </a:ln>
            </c:spPr>
          </c:dPt>
          <c:dPt>
            <c:idx val="7"/>
            <c:invertIfNegative val="0"/>
            <c:bubble3D val="0"/>
            <c:spPr>
              <a:solidFill>
                <a:schemeClr val="accent1"/>
              </a:solidFill>
              <a:ln>
                <a:solidFill>
                  <a:schemeClr val="accent1"/>
                </a:solidFill>
              </a:ln>
            </c:spPr>
          </c:dPt>
          <c:dPt>
            <c:idx val="9"/>
            <c:invertIfNegative val="0"/>
            <c:bubble3D val="0"/>
            <c:spPr>
              <a:solidFill>
                <a:schemeClr val="accent1"/>
              </a:solidFill>
              <a:ln>
                <a:solidFill>
                  <a:schemeClr val="accent1"/>
                </a:solidFill>
              </a:ln>
            </c:spPr>
          </c:dPt>
          <c:dPt>
            <c:idx val="11"/>
            <c:invertIfNegative val="0"/>
            <c:bubble3D val="0"/>
            <c:spPr>
              <a:solidFill>
                <a:schemeClr val="accent1"/>
              </a:solidFill>
              <a:ln>
                <a:solidFill>
                  <a:schemeClr val="accent1"/>
                </a:solidFill>
              </a:ln>
            </c:spPr>
          </c:dPt>
          <c:cat>
            <c:strRef>
              <c:f>'FIG7'!$O$61:$O$66</c:f>
              <c:strCache>
                <c:ptCount val="6"/>
                <c:pt idx="0">
                  <c:v>Statewide District (D)</c:v>
                </c:pt>
                <c:pt idx="1">
                  <c:v>Statewide Charter (C)</c:v>
                </c:pt>
                <c:pt idx="2">
                  <c:v>  Los Angeles-D</c:v>
                </c:pt>
                <c:pt idx="3">
                  <c:v>  Los Angeles-C</c:v>
                </c:pt>
                <c:pt idx="4">
                  <c:v>  San Diego-D</c:v>
                </c:pt>
                <c:pt idx="5">
                  <c:v>  San Diego-C</c:v>
                </c:pt>
              </c:strCache>
            </c:strRef>
          </c:cat>
          <c:val>
            <c:numRef>
              <c:f>'FIG7'!$R$61:$R$66</c:f>
              <c:numCache>
                <c:formatCode>"$"#,##0_);\("$"#,##0\)</c:formatCode>
                <c:ptCount val="6"/>
                <c:pt idx="0">
                  <c:v>9156.4304297286199</c:v>
                </c:pt>
                <c:pt idx="1">
                  <c:v>7195.0915715494357</c:v>
                </c:pt>
                <c:pt idx="2">
                  <c:v>12465.304304259256</c:v>
                </c:pt>
                <c:pt idx="3">
                  <c:v>8499.3598585799355</c:v>
                </c:pt>
                <c:pt idx="4">
                  <c:v>9290.7212749177925</c:v>
                </c:pt>
                <c:pt idx="5">
                  <c:v>7041.097776815679</c:v>
                </c:pt>
              </c:numCache>
            </c:numRef>
          </c:val>
        </c:ser>
        <c:dLbls>
          <c:showLegendKey val="0"/>
          <c:showVal val="0"/>
          <c:showCatName val="0"/>
          <c:showSerName val="0"/>
          <c:showPercent val="0"/>
          <c:showBubbleSize val="0"/>
        </c:dLbls>
        <c:gapWidth val="90"/>
        <c:axId val="313076488"/>
        <c:axId val="313077272"/>
      </c:barChart>
      <c:catAx>
        <c:axId val="313076488"/>
        <c:scaling>
          <c:orientation val="minMax"/>
        </c:scaling>
        <c:delete val="0"/>
        <c:axPos val="b"/>
        <c:majorGridlines>
          <c:spPr>
            <a:ln>
              <a:solidFill>
                <a:schemeClr val="bg1">
                  <a:lumMod val="50000"/>
                </a:schemeClr>
              </a:solidFill>
              <a:headEnd type="none"/>
            </a:ln>
          </c:spPr>
        </c:majorGridlines>
        <c:title>
          <c:tx>
            <c:rich>
              <a:bodyPr/>
              <a:lstStyle/>
              <a:p>
                <a:pPr>
                  <a:defRPr/>
                </a:pPr>
                <a:r>
                  <a:rPr lang="en-US"/>
                  <a:t>Per</a:t>
                </a:r>
                <a:r>
                  <a:rPr lang="en-US" baseline="0"/>
                  <a:t> Pupil Revenue</a:t>
                </a:r>
                <a:endParaRPr lang="en-US"/>
              </a:p>
            </c:rich>
          </c:tx>
          <c:layout/>
          <c:overlay val="0"/>
        </c:title>
        <c:numFmt formatCode="&quot;$&quot;#,##0.00" sourceLinked="0"/>
        <c:majorTickMark val="cross"/>
        <c:minorTickMark val="none"/>
        <c:tickLblPos val="low"/>
        <c:spPr>
          <a:solidFill>
            <a:schemeClr val="bg1">
              <a:lumMod val="65000"/>
            </a:scheme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313077272"/>
        <c:crosses val="autoZero"/>
        <c:auto val="1"/>
        <c:lblAlgn val="ctr"/>
        <c:lblOffset val="100"/>
        <c:noMultiLvlLbl val="0"/>
      </c:catAx>
      <c:valAx>
        <c:axId val="313077272"/>
        <c:scaling>
          <c:orientation val="minMax"/>
        </c:scaling>
        <c:delete val="0"/>
        <c:axPos val="l"/>
        <c:majorGridlines>
          <c:spPr>
            <a:ln>
              <a:noFill/>
            </a:ln>
          </c:spPr>
        </c:majorGridlines>
        <c:numFmt formatCode="&quot;$&quot;#,##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313076488"/>
        <c:crosses val="autoZero"/>
        <c:crossBetween val="between"/>
      </c:valAx>
      <c:dTable>
        <c:showHorzBorder val="1"/>
        <c:showVertBorder val="1"/>
        <c:showOutline val="1"/>
        <c:showKeys val="0"/>
        <c:txPr>
          <a:bodyPr/>
          <a:lstStyle/>
          <a:p>
            <a:pPr rtl="0">
              <a:defRPr sz="800" b="0" i="0" u="none" strike="noStrike" baseline="0">
                <a:solidFill>
                  <a:srgbClr val="000000"/>
                </a:solidFill>
                <a:latin typeface="Calibri"/>
                <a:ea typeface="Calibri"/>
                <a:cs typeface="Calibri"/>
              </a:defRPr>
            </a:pPr>
            <a:endParaRPr lang="en-US"/>
          </a:p>
        </c:txPr>
      </c:dTable>
      <c:spPr>
        <a:noFill/>
        <a:ln>
          <a:solidFill>
            <a:schemeClr val="bg1">
              <a:lumMod val="50000"/>
            </a:schemeClr>
          </a:solidFill>
        </a:ln>
      </c:spPr>
    </c:plotArea>
    <c:plotVisOnly val="1"/>
    <c:dispBlanksAs val="gap"/>
    <c:showDLblsOverMax val="0"/>
  </c:chart>
  <c:spPr>
    <a:ln>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25" l="1.25" r="1.25" t="1.25"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Calibri"/>
                <a:ea typeface="Calibri"/>
                <a:cs typeface="Calibri"/>
              </a:defRPr>
            </a:pPr>
            <a:r>
              <a:rPr lang="en-US" sz="1300"/>
              <a:t>Other Funding, Non-Tax Sources --</a:t>
            </a:r>
            <a:r>
              <a:rPr lang="en-US" sz="1300" baseline="0"/>
              <a:t> </a:t>
            </a:r>
            <a:r>
              <a:rPr lang="en-US" sz="1300"/>
              <a:t>Inflation Adjusted -- Over Time</a:t>
            </a:r>
          </a:p>
        </c:rich>
      </c:tx>
      <c:layout/>
      <c:overlay val="0"/>
    </c:title>
    <c:autoTitleDeleted val="0"/>
    <c:plotArea>
      <c:layout>
        <c:manualLayout>
          <c:layoutTarget val="inner"/>
          <c:xMode val="edge"/>
          <c:yMode val="edge"/>
          <c:x val="0.13406928564309209"/>
          <c:y val="0.13374090903835259"/>
          <c:w val="0.84402108431940148"/>
          <c:h val="0.63271102562561354"/>
        </c:manualLayout>
      </c:layout>
      <c:barChart>
        <c:barDir val="col"/>
        <c:grouping val="clustered"/>
        <c:varyColors val="0"/>
        <c:ser>
          <c:idx val="0"/>
          <c:order val="0"/>
          <c:tx>
            <c:strRef>
              <c:f>'FIG8'!$P$60</c:f>
              <c:strCache>
                <c:ptCount val="1"/>
                <c:pt idx="0">
                  <c:v>FY2003</c:v>
                </c:pt>
              </c:strCache>
            </c:strRef>
          </c:tx>
          <c:spPr>
            <a:pattFill prst="shingle">
              <a:fgClr>
                <a:schemeClr val="accent2"/>
              </a:fgClr>
              <a:bgClr>
                <a:schemeClr val="bg1"/>
              </a:bgClr>
            </a:pattFill>
            <a:ln w="9525">
              <a:solidFill>
                <a:schemeClr val="accent2"/>
              </a:solidFill>
            </a:ln>
          </c:spPr>
          <c:invertIfNegative val="0"/>
          <c:dPt>
            <c:idx val="0"/>
            <c:invertIfNegative val="0"/>
            <c:bubble3D val="0"/>
            <c:spPr>
              <a:pattFill prst="shingle">
                <a:fgClr>
                  <a:schemeClr val="accent2">
                    <a:lumMod val="75000"/>
                  </a:schemeClr>
                </a:fgClr>
                <a:bgClr>
                  <a:schemeClr val="bg1"/>
                </a:bgClr>
              </a:pattFill>
              <a:ln w="9525">
                <a:solidFill>
                  <a:schemeClr val="accent2">
                    <a:lumMod val="75000"/>
                  </a:schemeClr>
                </a:solidFill>
              </a:ln>
              <a:scene3d>
                <a:camera prst="orthographicFront"/>
                <a:lightRig rig="sunset" dir="t"/>
              </a:scene3d>
              <a:sp3d prstMaterial="plastic">
                <a:bevelT h="127000"/>
              </a:sp3d>
            </c:spPr>
          </c:dPt>
          <c:dPt>
            <c:idx val="1"/>
            <c:invertIfNegative val="0"/>
            <c:bubble3D val="0"/>
            <c:spPr>
              <a:pattFill prst="shingle">
                <a:fgClr>
                  <a:schemeClr val="accent1">
                    <a:lumMod val="50000"/>
                  </a:schemeClr>
                </a:fgClr>
                <a:bgClr>
                  <a:schemeClr val="bg1"/>
                </a:bgClr>
              </a:pattFill>
              <a:ln w="9525">
                <a:solidFill>
                  <a:schemeClr val="accent1">
                    <a:lumMod val="50000"/>
                  </a:schemeClr>
                </a:solidFill>
              </a:ln>
              <a:scene3d>
                <a:camera prst="orthographicFront"/>
                <a:lightRig rig="freezing" dir="t"/>
              </a:scene3d>
              <a:sp3d prstMaterial="plastic">
                <a:bevelT h="127000"/>
              </a:sp3d>
            </c:spPr>
          </c:dPt>
          <c:dPt>
            <c:idx val="2"/>
            <c:invertIfNegative val="0"/>
            <c:bubble3D val="0"/>
          </c:dPt>
          <c:dPt>
            <c:idx val="3"/>
            <c:invertIfNegative val="0"/>
            <c:bubble3D val="0"/>
            <c:spPr>
              <a:pattFill prst="shingle">
                <a:fgClr>
                  <a:schemeClr val="accent1"/>
                </a:fgClr>
                <a:bgClr>
                  <a:schemeClr val="bg1"/>
                </a:bgClr>
              </a:pattFill>
              <a:ln w="9525">
                <a:solidFill>
                  <a:schemeClr val="accent1"/>
                </a:solidFill>
              </a:ln>
            </c:spPr>
          </c:dPt>
          <c:dPt>
            <c:idx val="5"/>
            <c:invertIfNegative val="0"/>
            <c:bubble3D val="0"/>
            <c:spPr>
              <a:pattFill prst="shingle">
                <a:fgClr>
                  <a:schemeClr val="accent1"/>
                </a:fgClr>
                <a:bgClr>
                  <a:schemeClr val="bg1"/>
                </a:bgClr>
              </a:pattFill>
              <a:ln w="9525">
                <a:solidFill>
                  <a:schemeClr val="accent1"/>
                </a:solidFill>
              </a:ln>
            </c:spPr>
          </c:dPt>
          <c:dPt>
            <c:idx val="7"/>
            <c:invertIfNegative val="0"/>
            <c:bubble3D val="0"/>
            <c:spPr>
              <a:pattFill prst="shingle">
                <a:fgClr>
                  <a:schemeClr val="accent1"/>
                </a:fgClr>
                <a:bgClr>
                  <a:schemeClr val="bg1"/>
                </a:bgClr>
              </a:pattFill>
              <a:ln w="9525">
                <a:solidFill>
                  <a:schemeClr val="accent1"/>
                </a:solidFill>
              </a:ln>
            </c:spPr>
          </c:dPt>
          <c:dPt>
            <c:idx val="9"/>
            <c:invertIfNegative val="0"/>
            <c:bubble3D val="0"/>
            <c:spPr>
              <a:pattFill prst="shingle">
                <a:fgClr>
                  <a:schemeClr val="accent1"/>
                </a:fgClr>
                <a:bgClr>
                  <a:schemeClr val="bg1"/>
                </a:bgClr>
              </a:pattFill>
              <a:ln w="9525">
                <a:solidFill>
                  <a:schemeClr val="accent1"/>
                </a:solidFill>
              </a:ln>
            </c:spPr>
          </c:dPt>
          <c:dPt>
            <c:idx val="11"/>
            <c:invertIfNegative val="0"/>
            <c:bubble3D val="0"/>
            <c:spPr>
              <a:pattFill prst="shingle">
                <a:fgClr>
                  <a:schemeClr val="accent1"/>
                </a:fgClr>
                <a:bgClr>
                  <a:schemeClr val="bg1"/>
                </a:bgClr>
              </a:pattFill>
              <a:ln w="9525">
                <a:solidFill>
                  <a:schemeClr val="accent1"/>
                </a:solidFill>
              </a:ln>
            </c:spPr>
          </c:dPt>
          <c:cat>
            <c:strRef>
              <c:f>'FIG8'!$O$61:$O$66</c:f>
              <c:strCache>
                <c:ptCount val="6"/>
                <c:pt idx="0">
                  <c:v>Statewide District (D)</c:v>
                </c:pt>
                <c:pt idx="1">
                  <c:v>Statewide Charter (C)</c:v>
                </c:pt>
                <c:pt idx="2">
                  <c:v>  Los Angeles-D</c:v>
                </c:pt>
                <c:pt idx="3">
                  <c:v>  Los Angeles-C</c:v>
                </c:pt>
                <c:pt idx="4">
                  <c:v>  San Diego-D</c:v>
                </c:pt>
                <c:pt idx="5">
                  <c:v>  San Diego-C</c:v>
                </c:pt>
              </c:strCache>
            </c:strRef>
          </c:cat>
          <c:val>
            <c:numRef>
              <c:f>'FIG8'!$P$61:$P$66</c:f>
              <c:numCache>
                <c:formatCode>"$"#,##0_);\("$"#,##0\)</c:formatCode>
                <c:ptCount val="6"/>
                <c:pt idx="0">
                  <c:v>0</c:v>
                </c:pt>
                <c:pt idx="1">
                  <c:v>0</c:v>
                </c:pt>
                <c:pt idx="2">
                  <c:v>0</c:v>
                </c:pt>
                <c:pt idx="3">
                  <c:v>0</c:v>
                </c:pt>
                <c:pt idx="4">
                  <c:v>0</c:v>
                </c:pt>
                <c:pt idx="5">
                  <c:v>0</c:v>
                </c:pt>
              </c:numCache>
            </c:numRef>
          </c:val>
        </c:ser>
        <c:ser>
          <c:idx val="1"/>
          <c:order val="1"/>
          <c:tx>
            <c:strRef>
              <c:f>'FIG8'!$Q$60</c:f>
              <c:strCache>
                <c:ptCount val="1"/>
                <c:pt idx="0">
                  <c:v>FY2007</c:v>
                </c:pt>
              </c:strCache>
            </c:strRef>
          </c:tx>
          <c:spPr>
            <a:pattFill prst="smCheck">
              <a:fgClr>
                <a:schemeClr val="accent2"/>
              </a:fgClr>
              <a:bgClr>
                <a:schemeClr val="bg1"/>
              </a:bgClr>
            </a:pattFill>
            <a:ln>
              <a:solidFill>
                <a:schemeClr val="accent2"/>
              </a:solidFill>
            </a:ln>
          </c:spPr>
          <c:invertIfNegative val="0"/>
          <c:dPt>
            <c:idx val="0"/>
            <c:invertIfNegative val="0"/>
            <c:bubble3D val="0"/>
            <c:spPr>
              <a:pattFill prst="smCheck">
                <a:fgClr>
                  <a:schemeClr val="accent2">
                    <a:lumMod val="75000"/>
                  </a:schemeClr>
                </a:fgClr>
                <a:bgClr>
                  <a:schemeClr val="bg1"/>
                </a:bgClr>
              </a:pattFill>
              <a:ln>
                <a:solidFill>
                  <a:schemeClr val="accent2">
                    <a:lumMod val="75000"/>
                  </a:schemeClr>
                </a:solidFill>
              </a:ln>
              <a:scene3d>
                <a:camera prst="orthographicFront"/>
                <a:lightRig rig="sunset" dir="t"/>
              </a:scene3d>
              <a:sp3d prstMaterial="plastic">
                <a:bevelT h="127000"/>
              </a:sp3d>
            </c:spPr>
          </c:dPt>
          <c:dPt>
            <c:idx val="1"/>
            <c:invertIfNegative val="0"/>
            <c:bubble3D val="0"/>
            <c:spPr>
              <a:pattFill prst="smCheck">
                <a:fgClr>
                  <a:schemeClr val="accent1">
                    <a:lumMod val="50000"/>
                  </a:schemeClr>
                </a:fgClr>
                <a:bgClr>
                  <a:schemeClr val="bg1"/>
                </a:bgClr>
              </a:pattFill>
              <a:ln>
                <a:solidFill>
                  <a:schemeClr val="accent1">
                    <a:lumMod val="50000"/>
                  </a:schemeClr>
                </a:solidFill>
              </a:ln>
              <a:scene3d>
                <a:camera prst="orthographicFront"/>
                <a:lightRig rig="freezing" dir="t"/>
              </a:scene3d>
              <a:sp3d prstMaterial="plastic">
                <a:bevelT h="127000"/>
              </a:sp3d>
            </c:spPr>
          </c:dPt>
          <c:dPt>
            <c:idx val="3"/>
            <c:invertIfNegative val="0"/>
            <c:bubble3D val="0"/>
            <c:spPr>
              <a:pattFill prst="smCheck">
                <a:fgClr>
                  <a:schemeClr val="accent1"/>
                </a:fgClr>
                <a:bgClr>
                  <a:schemeClr val="bg1"/>
                </a:bgClr>
              </a:pattFill>
              <a:ln>
                <a:solidFill>
                  <a:schemeClr val="accent1"/>
                </a:solidFill>
              </a:ln>
            </c:spPr>
          </c:dPt>
          <c:dPt>
            <c:idx val="5"/>
            <c:invertIfNegative val="0"/>
            <c:bubble3D val="0"/>
            <c:spPr>
              <a:pattFill prst="smCheck">
                <a:fgClr>
                  <a:schemeClr val="accent1"/>
                </a:fgClr>
                <a:bgClr>
                  <a:schemeClr val="bg1"/>
                </a:bgClr>
              </a:pattFill>
              <a:ln>
                <a:solidFill>
                  <a:schemeClr val="accent1"/>
                </a:solidFill>
              </a:ln>
            </c:spPr>
          </c:dPt>
          <c:dPt>
            <c:idx val="7"/>
            <c:invertIfNegative val="0"/>
            <c:bubble3D val="0"/>
            <c:spPr>
              <a:pattFill prst="smCheck">
                <a:fgClr>
                  <a:schemeClr val="accent1"/>
                </a:fgClr>
                <a:bgClr>
                  <a:schemeClr val="bg1"/>
                </a:bgClr>
              </a:pattFill>
              <a:ln>
                <a:solidFill>
                  <a:schemeClr val="accent1"/>
                </a:solidFill>
              </a:ln>
            </c:spPr>
          </c:dPt>
          <c:dPt>
            <c:idx val="9"/>
            <c:invertIfNegative val="0"/>
            <c:bubble3D val="0"/>
            <c:spPr>
              <a:pattFill prst="smCheck">
                <a:fgClr>
                  <a:schemeClr val="accent1"/>
                </a:fgClr>
                <a:bgClr>
                  <a:schemeClr val="bg1"/>
                </a:bgClr>
              </a:pattFill>
              <a:ln>
                <a:solidFill>
                  <a:schemeClr val="accent1"/>
                </a:solidFill>
              </a:ln>
            </c:spPr>
          </c:dPt>
          <c:dPt>
            <c:idx val="11"/>
            <c:invertIfNegative val="0"/>
            <c:bubble3D val="0"/>
            <c:spPr>
              <a:pattFill prst="smCheck">
                <a:fgClr>
                  <a:schemeClr val="accent1"/>
                </a:fgClr>
                <a:bgClr>
                  <a:schemeClr val="bg1"/>
                </a:bgClr>
              </a:pattFill>
              <a:ln>
                <a:solidFill>
                  <a:schemeClr val="accent1"/>
                </a:solidFill>
              </a:ln>
            </c:spPr>
          </c:dPt>
          <c:cat>
            <c:strRef>
              <c:f>'FIG8'!$O$61:$O$66</c:f>
              <c:strCache>
                <c:ptCount val="6"/>
                <c:pt idx="0">
                  <c:v>Statewide District (D)</c:v>
                </c:pt>
                <c:pt idx="1">
                  <c:v>Statewide Charter (C)</c:v>
                </c:pt>
                <c:pt idx="2">
                  <c:v>  Los Angeles-D</c:v>
                </c:pt>
                <c:pt idx="3">
                  <c:v>  Los Angeles-C</c:v>
                </c:pt>
                <c:pt idx="4">
                  <c:v>  San Diego-D</c:v>
                </c:pt>
                <c:pt idx="5">
                  <c:v>  San Diego-C</c:v>
                </c:pt>
              </c:strCache>
            </c:strRef>
          </c:cat>
          <c:val>
            <c:numRef>
              <c:f>'FIG8'!$Q$61:$Q$66</c:f>
              <c:numCache>
                <c:formatCode>"$"#,##0_);\("$"#,##0\)</c:formatCode>
                <c:ptCount val="6"/>
                <c:pt idx="0">
                  <c:v>0</c:v>
                </c:pt>
                <c:pt idx="1">
                  <c:v>0</c:v>
                </c:pt>
                <c:pt idx="2">
                  <c:v>0</c:v>
                </c:pt>
                <c:pt idx="3">
                  <c:v>0</c:v>
                </c:pt>
                <c:pt idx="4">
                  <c:v>0</c:v>
                </c:pt>
                <c:pt idx="5">
                  <c:v>0</c:v>
                </c:pt>
              </c:numCache>
            </c:numRef>
          </c:val>
        </c:ser>
        <c:ser>
          <c:idx val="2"/>
          <c:order val="2"/>
          <c:tx>
            <c:strRef>
              <c:f>'FIG8'!$R$60</c:f>
              <c:strCache>
                <c:ptCount val="1"/>
                <c:pt idx="0">
                  <c:v>FY2011</c:v>
                </c:pt>
              </c:strCache>
            </c:strRef>
          </c:tx>
          <c:spPr>
            <a:solidFill>
              <a:schemeClr val="accent2"/>
            </a:solidFill>
            <a:ln>
              <a:solidFill>
                <a:schemeClr val="accent2"/>
              </a:solidFill>
            </a:ln>
          </c:spPr>
          <c:invertIfNegative val="0"/>
          <c:dPt>
            <c:idx val="0"/>
            <c:invertIfNegative val="0"/>
            <c:bubble3D val="0"/>
            <c:spPr>
              <a:solidFill>
                <a:schemeClr val="accent2">
                  <a:lumMod val="75000"/>
                </a:schemeClr>
              </a:solidFill>
              <a:ln>
                <a:solidFill>
                  <a:schemeClr val="accent2">
                    <a:lumMod val="75000"/>
                  </a:schemeClr>
                </a:solidFill>
              </a:ln>
              <a:scene3d>
                <a:camera prst="orthographicFront"/>
                <a:lightRig rig="sunset" dir="t"/>
              </a:scene3d>
              <a:sp3d prstMaterial="plastic">
                <a:bevelT h="127000"/>
              </a:sp3d>
            </c:spPr>
          </c:dPt>
          <c:dPt>
            <c:idx val="1"/>
            <c:invertIfNegative val="0"/>
            <c:bubble3D val="0"/>
            <c:spPr>
              <a:solidFill>
                <a:schemeClr val="accent1">
                  <a:lumMod val="50000"/>
                </a:schemeClr>
              </a:solidFill>
              <a:ln>
                <a:solidFill>
                  <a:schemeClr val="accent1">
                    <a:lumMod val="50000"/>
                  </a:schemeClr>
                </a:solidFill>
              </a:ln>
              <a:scene3d>
                <a:camera prst="orthographicFront"/>
                <a:lightRig rig="freezing" dir="t"/>
              </a:scene3d>
              <a:sp3d prstMaterial="plastic">
                <a:bevelT h="127000"/>
                <a:bevelB/>
              </a:sp3d>
            </c:spPr>
          </c:dPt>
          <c:dPt>
            <c:idx val="3"/>
            <c:invertIfNegative val="0"/>
            <c:bubble3D val="0"/>
            <c:spPr>
              <a:solidFill>
                <a:schemeClr val="accent1"/>
              </a:solidFill>
              <a:ln>
                <a:solidFill>
                  <a:schemeClr val="accent1"/>
                </a:solidFill>
              </a:ln>
            </c:spPr>
          </c:dPt>
          <c:dPt>
            <c:idx val="5"/>
            <c:invertIfNegative val="0"/>
            <c:bubble3D val="0"/>
            <c:spPr>
              <a:solidFill>
                <a:schemeClr val="accent1"/>
              </a:solidFill>
              <a:ln>
                <a:solidFill>
                  <a:schemeClr val="accent1"/>
                </a:solidFill>
              </a:ln>
            </c:spPr>
          </c:dPt>
          <c:dPt>
            <c:idx val="7"/>
            <c:invertIfNegative val="0"/>
            <c:bubble3D val="0"/>
            <c:spPr>
              <a:solidFill>
                <a:schemeClr val="accent1"/>
              </a:solidFill>
              <a:ln>
                <a:solidFill>
                  <a:schemeClr val="accent1"/>
                </a:solidFill>
              </a:ln>
            </c:spPr>
          </c:dPt>
          <c:dPt>
            <c:idx val="9"/>
            <c:invertIfNegative val="0"/>
            <c:bubble3D val="0"/>
            <c:spPr>
              <a:solidFill>
                <a:schemeClr val="accent1"/>
              </a:solidFill>
              <a:ln>
                <a:solidFill>
                  <a:schemeClr val="accent1"/>
                </a:solidFill>
              </a:ln>
            </c:spPr>
          </c:dPt>
          <c:dPt>
            <c:idx val="11"/>
            <c:invertIfNegative val="0"/>
            <c:bubble3D val="0"/>
            <c:spPr>
              <a:solidFill>
                <a:schemeClr val="accent1"/>
              </a:solidFill>
              <a:ln>
                <a:solidFill>
                  <a:schemeClr val="accent1"/>
                </a:solidFill>
              </a:ln>
            </c:spPr>
          </c:dPt>
          <c:cat>
            <c:strRef>
              <c:f>'FIG8'!$O$61:$O$66</c:f>
              <c:strCache>
                <c:ptCount val="6"/>
                <c:pt idx="0">
                  <c:v>Statewide District (D)</c:v>
                </c:pt>
                <c:pt idx="1">
                  <c:v>Statewide Charter (C)</c:v>
                </c:pt>
                <c:pt idx="2">
                  <c:v>  Los Angeles-D</c:v>
                </c:pt>
                <c:pt idx="3">
                  <c:v>  Los Angeles-C</c:v>
                </c:pt>
                <c:pt idx="4">
                  <c:v>  San Diego-D</c:v>
                </c:pt>
                <c:pt idx="5">
                  <c:v>  San Diego-C</c:v>
                </c:pt>
              </c:strCache>
            </c:strRef>
          </c:cat>
          <c:val>
            <c:numRef>
              <c:f>'FIG8'!$R$61:$R$66</c:f>
              <c:numCache>
                <c:formatCode>"$"#,##0_);\("$"#,##0\)</c:formatCode>
                <c:ptCount val="6"/>
                <c:pt idx="0">
                  <c:v>1121.616251402228</c:v>
                </c:pt>
                <c:pt idx="1">
                  <c:v>462.76790646620816</c:v>
                </c:pt>
                <c:pt idx="2">
                  <c:v>2005.6686801806941</c:v>
                </c:pt>
                <c:pt idx="3">
                  <c:v>456.61250371678386</c:v>
                </c:pt>
                <c:pt idx="4">
                  <c:v>599.8017387070671</c:v>
                </c:pt>
                <c:pt idx="5">
                  <c:v>464.3060908159344</c:v>
                </c:pt>
              </c:numCache>
            </c:numRef>
          </c:val>
        </c:ser>
        <c:dLbls>
          <c:showLegendKey val="0"/>
          <c:showVal val="0"/>
          <c:showCatName val="0"/>
          <c:showSerName val="0"/>
          <c:showPercent val="0"/>
          <c:showBubbleSize val="0"/>
        </c:dLbls>
        <c:gapWidth val="90"/>
        <c:axId val="312710704"/>
        <c:axId val="312708744"/>
      </c:barChart>
      <c:catAx>
        <c:axId val="312710704"/>
        <c:scaling>
          <c:orientation val="minMax"/>
        </c:scaling>
        <c:delete val="0"/>
        <c:axPos val="b"/>
        <c:majorGridlines>
          <c:spPr>
            <a:ln>
              <a:solidFill>
                <a:schemeClr val="bg1">
                  <a:lumMod val="50000"/>
                </a:schemeClr>
              </a:solidFill>
              <a:headEnd type="none"/>
            </a:ln>
          </c:spPr>
        </c:majorGridlines>
        <c:title>
          <c:tx>
            <c:rich>
              <a:bodyPr/>
              <a:lstStyle/>
              <a:p>
                <a:pPr>
                  <a:defRPr/>
                </a:pPr>
                <a:r>
                  <a:rPr lang="en-US"/>
                  <a:t>Per</a:t>
                </a:r>
                <a:r>
                  <a:rPr lang="en-US" baseline="0"/>
                  <a:t> Pupil Revenue</a:t>
                </a:r>
                <a:endParaRPr lang="en-US"/>
              </a:p>
            </c:rich>
          </c:tx>
          <c:layout/>
          <c:overlay val="0"/>
        </c:title>
        <c:numFmt formatCode="&quot;$&quot;#,##0.00" sourceLinked="0"/>
        <c:majorTickMark val="cross"/>
        <c:minorTickMark val="none"/>
        <c:tickLblPos val="low"/>
        <c:spPr>
          <a:solidFill>
            <a:schemeClr val="bg1">
              <a:lumMod val="65000"/>
            </a:schemeClr>
          </a:solidFill>
          <a:ln/>
        </c:spPr>
        <c:txPr>
          <a:bodyPr rot="0" vert="horz"/>
          <a:lstStyle/>
          <a:p>
            <a:pPr>
              <a:defRPr sz="1000" b="0" i="0" u="none" strike="noStrike" baseline="0">
                <a:solidFill>
                  <a:srgbClr val="000000"/>
                </a:solidFill>
                <a:latin typeface="Calibri"/>
                <a:ea typeface="Calibri"/>
                <a:cs typeface="Calibri"/>
              </a:defRPr>
            </a:pPr>
            <a:endParaRPr lang="en-US"/>
          </a:p>
        </c:txPr>
        <c:crossAx val="312708744"/>
        <c:crosses val="autoZero"/>
        <c:auto val="1"/>
        <c:lblAlgn val="ctr"/>
        <c:lblOffset val="100"/>
        <c:noMultiLvlLbl val="0"/>
      </c:catAx>
      <c:valAx>
        <c:axId val="312708744"/>
        <c:scaling>
          <c:orientation val="minMax"/>
        </c:scaling>
        <c:delete val="0"/>
        <c:axPos val="l"/>
        <c:majorGridlines>
          <c:spPr>
            <a:ln>
              <a:noFill/>
            </a:ln>
          </c:spPr>
        </c:majorGridlines>
        <c:numFmt formatCode="&quot;$&quot;#,##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312710704"/>
        <c:crosses val="autoZero"/>
        <c:crossBetween val="between"/>
      </c:valAx>
      <c:dTable>
        <c:showHorzBorder val="1"/>
        <c:showVertBorder val="1"/>
        <c:showOutline val="1"/>
        <c:showKeys val="0"/>
        <c:txPr>
          <a:bodyPr/>
          <a:lstStyle/>
          <a:p>
            <a:pPr rtl="0">
              <a:defRPr sz="800" b="0" i="0" u="none" strike="noStrike" baseline="0">
                <a:solidFill>
                  <a:srgbClr val="000000"/>
                </a:solidFill>
                <a:latin typeface="Calibri"/>
                <a:ea typeface="Calibri"/>
                <a:cs typeface="Calibri"/>
              </a:defRPr>
            </a:pPr>
            <a:endParaRPr lang="en-US"/>
          </a:p>
        </c:txPr>
      </c:dTable>
      <c:spPr>
        <a:noFill/>
        <a:ln>
          <a:solidFill>
            <a:schemeClr val="bg1">
              <a:lumMod val="50000"/>
            </a:schemeClr>
          </a:solidFill>
        </a:ln>
      </c:spPr>
    </c:plotArea>
    <c:plotVisOnly val="1"/>
    <c:dispBlanksAs val="gap"/>
    <c:showDLblsOverMax val="0"/>
  </c:chart>
  <c:spPr>
    <a:ln>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25" l="1.25" r="1.25" t="1.2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1</xdr:col>
      <xdr:colOff>490537</xdr:colOff>
      <xdr:row>5</xdr:row>
      <xdr:rowOff>180974</xdr:rowOff>
    </xdr:from>
    <xdr:to>
      <xdr:col>7</xdr:col>
      <xdr:colOff>542925</xdr:colOff>
      <xdr:row>17</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0.0467</cdr:x>
      <cdr:y>0.05589</cdr:y>
    </cdr:to>
    <cdr:sp macro="" textlink="'FIG6'!$O$39">
      <cdr:nvSpPr>
        <cdr:cNvPr id="3" name="TextBox 1"/>
        <cdr:cNvSpPr txBox="1"/>
      </cdr:nvSpPr>
      <cdr:spPr>
        <a:xfrm xmlns:a="http://schemas.openxmlformats.org/drawingml/2006/main">
          <a:off x="0" y="0"/>
          <a:ext cx="274320" cy="274320"/>
        </a:xfrm>
        <a:prstGeom xmlns:a="http://schemas.openxmlformats.org/drawingml/2006/main" prst="rect">
          <a:avLst/>
        </a:prstGeom>
        <a:solidFill xmlns:a="http://schemas.openxmlformats.org/drawingml/2006/main">
          <a:schemeClr val="tx1"/>
        </a:solidFill>
      </cdr:spPr>
      <cdr:txBody>
        <a:bodyPr xmlns:a="http://schemas.openxmlformats.org/drawingml/2006/main" wrap="square" lIns="18288" tIns="36576" rIns="18288" bIns="36576"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149923C-7B2D-4369-A0BD-8B540262846B}" type="TxLink">
            <a:rPr lang="en-US" sz="800" b="1" i="0" u="none" strike="noStrike">
              <a:solidFill>
                <a:srgbClr val="FFFFFF"/>
              </a:solidFill>
              <a:latin typeface="Arial"/>
              <a:cs typeface="Arial"/>
            </a:rPr>
            <a:pPr algn="ctr"/>
            <a:t>CA</a:t>
          </a:fld>
          <a:endParaRPr lang="en-US" sz="8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0.36709</cdr:x>
      <cdr:y>0.0863</cdr:y>
    </cdr:from>
    <cdr:to>
      <cdr:x>0.46085</cdr:x>
      <cdr:y>0.11927</cdr:y>
    </cdr:to>
    <cdr:sp macro="" textlink="">
      <cdr:nvSpPr>
        <cdr:cNvPr id="2" name="TextBox 1"/>
        <cdr:cNvSpPr txBox="1"/>
      </cdr:nvSpPr>
      <cdr:spPr>
        <a:xfrm xmlns:a="http://schemas.openxmlformats.org/drawingml/2006/main">
          <a:off x="2148045" y="430720"/>
          <a:ext cx="548640" cy="164592"/>
        </a:xfrm>
        <a:prstGeom xmlns:a="http://schemas.openxmlformats.org/drawingml/2006/main" prst="rect">
          <a:avLst/>
        </a:prstGeom>
        <a:pattFill xmlns:a="http://schemas.openxmlformats.org/drawingml/2006/main" prst="shingle">
          <a:fgClr>
            <a:schemeClr val="bg1">
              <a:lumMod val="50000"/>
            </a:schemeClr>
          </a:fgClr>
          <a:bgClr>
            <a:schemeClr val="bg1"/>
          </a:bgClr>
        </a:pattFill>
        <a:ln xmlns:a="http://schemas.openxmlformats.org/drawingml/2006/main">
          <a:solidFill>
            <a:schemeClr val="bg1">
              <a:lumMod val="50000"/>
            </a:schemeClr>
          </a:solidFill>
        </a:ln>
      </cdr:spPr>
      <cdr:txBody>
        <a:bodyPr xmlns:a="http://schemas.openxmlformats.org/drawingml/2006/main" vertOverflow="clip" wrap="square" lIns="9144" tIns="9144" rIns="9144" bIns="9144" rtlCol="0" anchor="ctr"/>
        <a:lstStyle xmlns:a="http://schemas.openxmlformats.org/drawingml/2006/main"/>
        <a:p xmlns:a="http://schemas.openxmlformats.org/drawingml/2006/main">
          <a:pPr algn="ctr"/>
          <a:r>
            <a:rPr lang="en-US" sz="1000" b="1">
              <a:solidFill>
                <a:schemeClr val="tx1"/>
              </a:solidFill>
            </a:rPr>
            <a:t>FY03</a:t>
          </a:r>
        </a:p>
      </cdr:txBody>
    </cdr:sp>
  </cdr:relSizeAnchor>
  <cdr:relSizeAnchor xmlns:cdr="http://schemas.openxmlformats.org/drawingml/2006/chartDrawing">
    <cdr:from>
      <cdr:x>0.468</cdr:x>
      <cdr:y>0.0863</cdr:y>
    </cdr:from>
    <cdr:to>
      <cdr:x>0.56176</cdr:x>
      <cdr:y>0.11927</cdr:y>
    </cdr:to>
    <cdr:sp macro="" textlink="">
      <cdr:nvSpPr>
        <cdr:cNvPr id="4" name="TextBox 1"/>
        <cdr:cNvSpPr txBox="1"/>
      </cdr:nvSpPr>
      <cdr:spPr>
        <a:xfrm xmlns:a="http://schemas.openxmlformats.org/drawingml/2006/main">
          <a:off x="2738515" y="430720"/>
          <a:ext cx="548640" cy="164592"/>
        </a:xfrm>
        <a:prstGeom xmlns:a="http://schemas.openxmlformats.org/drawingml/2006/main" prst="rect">
          <a:avLst/>
        </a:prstGeom>
        <a:pattFill xmlns:a="http://schemas.openxmlformats.org/drawingml/2006/main" prst="smCheck">
          <a:fgClr>
            <a:schemeClr val="bg1">
              <a:lumMod val="65000"/>
            </a:schemeClr>
          </a:fgClr>
          <a:bgClr>
            <a:schemeClr val="bg1"/>
          </a:bgClr>
        </a:patt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tx1"/>
              </a:solidFill>
            </a:rPr>
            <a:t>FY07</a:t>
          </a:r>
        </a:p>
      </cdr:txBody>
    </cdr:sp>
  </cdr:relSizeAnchor>
  <cdr:relSizeAnchor xmlns:cdr="http://schemas.openxmlformats.org/drawingml/2006/chartDrawing">
    <cdr:from>
      <cdr:x>0.56891</cdr:x>
      <cdr:y>0.08556</cdr:y>
    </cdr:from>
    <cdr:to>
      <cdr:x>0.66267</cdr:x>
      <cdr:y>0.11927</cdr:y>
    </cdr:to>
    <cdr:sp macro="" textlink="">
      <cdr:nvSpPr>
        <cdr:cNvPr id="6" name="TextBox 1"/>
        <cdr:cNvSpPr txBox="1"/>
      </cdr:nvSpPr>
      <cdr:spPr>
        <a:xfrm xmlns:a="http://schemas.openxmlformats.org/drawingml/2006/main">
          <a:off x="3328986" y="427037"/>
          <a:ext cx="548640" cy="168275"/>
        </a:xfrm>
        <a:prstGeom xmlns:a="http://schemas.openxmlformats.org/drawingml/2006/main" prst="rect">
          <a:avLst/>
        </a:prstGeom>
        <a:solidFill xmlns:a="http://schemas.openxmlformats.org/drawingml/2006/main">
          <a:schemeClr val="bg1">
            <a:lumMod val="65000"/>
          </a:schemeClr>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tx1"/>
              </a:solidFill>
            </a:rPr>
            <a:t>FY11</a:t>
          </a:r>
        </a:p>
      </cdr:txBody>
    </cdr:sp>
  </cdr:relSizeAnchor>
  <cdr:relSizeAnchor xmlns:cdr="http://schemas.openxmlformats.org/drawingml/2006/chartDrawing">
    <cdr:from>
      <cdr:x>0.13402</cdr:x>
      <cdr:y>0.08556</cdr:y>
    </cdr:from>
    <cdr:to>
      <cdr:x>0.24341</cdr:x>
      <cdr:y>0.11927</cdr:y>
    </cdr:to>
    <cdr:sp macro="" textlink="">
      <cdr:nvSpPr>
        <cdr:cNvPr id="9" name="TextBox 1"/>
        <cdr:cNvSpPr txBox="1"/>
      </cdr:nvSpPr>
      <cdr:spPr>
        <a:xfrm xmlns:a="http://schemas.openxmlformats.org/drawingml/2006/main">
          <a:off x="784225" y="427037"/>
          <a:ext cx="640080" cy="168275"/>
        </a:xfrm>
        <a:prstGeom xmlns:a="http://schemas.openxmlformats.org/drawingml/2006/main" prst="rect">
          <a:avLst/>
        </a:prstGeom>
        <a:solidFill xmlns:a="http://schemas.openxmlformats.org/drawingml/2006/main">
          <a:schemeClr val="accent2"/>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rPr>
            <a:t>DISTRICT</a:t>
          </a:r>
        </a:p>
      </cdr:txBody>
    </cdr:sp>
  </cdr:relSizeAnchor>
  <cdr:relSizeAnchor xmlns:cdr="http://schemas.openxmlformats.org/drawingml/2006/chartDrawing">
    <cdr:from>
      <cdr:x>0.25056</cdr:x>
      <cdr:y>0.08556</cdr:y>
    </cdr:from>
    <cdr:to>
      <cdr:x>0.35994</cdr:x>
      <cdr:y>0.11927</cdr:y>
    </cdr:to>
    <cdr:sp macro="" textlink="">
      <cdr:nvSpPr>
        <cdr:cNvPr id="11" name="TextBox 1"/>
        <cdr:cNvSpPr txBox="1"/>
      </cdr:nvSpPr>
      <cdr:spPr>
        <a:xfrm xmlns:a="http://schemas.openxmlformats.org/drawingml/2006/main">
          <a:off x="1466135" y="427037"/>
          <a:ext cx="640080" cy="168275"/>
        </a:xfrm>
        <a:prstGeom xmlns:a="http://schemas.openxmlformats.org/drawingml/2006/main" prst="rect">
          <a:avLst/>
        </a:prstGeom>
        <a:solidFill xmlns:a="http://schemas.openxmlformats.org/drawingml/2006/main">
          <a:schemeClr val="accent1"/>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rPr>
            <a:t>CHARTER</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190500</xdr:colOff>
      <xdr:row>3</xdr:row>
      <xdr:rowOff>114300</xdr:rowOff>
    </xdr:from>
    <xdr:to>
      <xdr:col>10</xdr:col>
      <xdr:colOff>717549</xdr:colOff>
      <xdr:row>28</xdr:row>
      <xdr:rowOff>104775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0.0467</cdr:x>
      <cdr:y>0.05589</cdr:y>
    </cdr:to>
    <cdr:sp macro="" textlink="'FIG7'!$O$39">
      <cdr:nvSpPr>
        <cdr:cNvPr id="3" name="TextBox 1"/>
        <cdr:cNvSpPr txBox="1"/>
      </cdr:nvSpPr>
      <cdr:spPr>
        <a:xfrm xmlns:a="http://schemas.openxmlformats.org/drawingml/2006/main">
          <a:off x="0" y="0"/>
          <a:ext cx="274320" cy="274320"/>
        </a:xfrm>
        <a:prstGeom xmlns:a="http://schemas.openxmlformats.org/drawingml/2006/main" prst="rect">
          <a:avLst/>
        </a:prstGeom>
        <a:solidFill xmlns:a="http://schemas.openxmlformats.org/drawingml/2006/main">
          <a:schemeClr val="tx1"/>
        </a:solidFill>
      </cdr:spPr>
      <cdr:txBody>
        <a:bodyPr xmlns:a="http://schemas.openxmlformats.org/drawingml/2006/main" wrap="square" lIns="18288" tIns="36576" rIns="18288" bIns="36576"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B5AF799-9F49-44D1-AFBF-219D492F19B2}" type="TxLink">
            <a:rPr lang="en-US" sz="800" b="1" i="0" u="none" strike="noStrike">
              <a:solidFill>
                <a:srgbClr val="FFFFFF"/>
              </a:solidFill>
              <a:latin typeface="Arial"/>
              <a:cs typeface="Arial"/>
            </a:rPr>
            <a:pPr algn="ctr"/>
            <a:t>CA</a:t>
          </a:fld>
          <a:endParaRPr lang="en-US" sz="8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0.36709</cdr:x>
      <cdr:y>0.0863</cdr:y>
    </cdr:from>
    <cdr:to>
      <cdr:x>0.46085</cdr:x>
      <cdr:y>0.11927</cdr:y>
    </cdr:to>
    <cdr:sp macro="" textlink="">
      <cdr:nvSpPr>
        <cdr:cNvPr id="2" name="TextBox 1"/>
        <cdr:cNvSpPr txBox="1"/>
      </cdr:nvSpPr>
      <cdr:spPr>
        <a:xfrm xmlns:a="http://schemas.openxmlformats.org/drawingml/2006/main">
          <a:off x="2148045" y="430720"/>
          <a:ext cx="548640" cy="164592"/>
        </a:xfrm>
        <a:prstGeom xmlns:a="http://schemas.openxmlformats.org/drawingml/2006/main" prst="rect">
          <a:avLst/>
        </a:prstGeom>
        <a:pattFill xmlns:a="http://schemas.openxmlformats.org/drawingml/2006/main" prst="shingle">
          <a:fgClr>
            <a:schemeClr val="bg1">
              <a:lumMod val="50000"/>
            </a:schemeClr>
          </a:fgClr>
          <a:bgClr>
            <a:schemeClr val="bg1"/>
          </a:bgClr>
        </a:pattFill>
        <a:ln xmlns:a="http://schemas.openxmlformats.org/drawingml/2006/main">
          <a:solidFill>
            <a:schemeClr val="bg1">
              <a:lumMod val="50000"/>
            </a:schemeClr>
          </a:solidFill>
        </a:ln>
      </cdr:spPr>
      <cdr:txBody>
        <a:bodyPr xmlns:a="http://schemas.openxmlformats.org/drawingml/2006/main" vertOverflow="clip" wrap="square" lIns="9144" tIns="9144" rIns="9144" bIns="9144" rtlCol="0" anchor="ctr"/>
        <a:lstStyle xmlns:a="http://schemas.openxmlformats.org/drawingml/2006/main"/>
        <a:p xmlns:a="http://schemas.openxmlformats.org/drawingml/2006/main">
          <a:pPr algn="ctr"/>
          <a:r>
            <a:rPr lang="en-US" sz="1000" b="1">
              <a:solidFill>
                <a:schemeClr val="tx1"/>
              </a:solidFill>
            </a:rPr>
            <a:t>FY03</a:t>
          </a:r>
        </a:p>
      </cdr:txBody>
    </cdr:sp>
  </cdr:relSizeAnchor>
  <cdr:relSizeAnchor xmlns:cdr="http://schemas.openxmlformats.org/drawingml/2006/chartDrawing">
    <cdr:from>
      <cdr:x>0.468</cdr:x>
      <cdr:y>0.0863</cdr:y>
    </cdr:from>
    <cdr:to>
      <cdr:x>0.56176</cdr:x>
      <cdr:y>0.11927</cdr:y>
    </cdr:to>
    <cdr:sp macro="" textlink="">
      <cdr:nvSpPr>
        <cdr:cNvPr id="4" name="TextBox 1"/>
        <cdr:cNvSpPr txBox="1"/>
      </cdr:nvSpPr>
      <cdr:spPr>
        <a:xfrm xmlns:a="http://schemas.openxmlformats.org/drawingml/2006/main">
          <a:off x="2738515" y="430720"/>
          <a:ext cx="548640" cy="164592"/>
        </a:xfrm>
        <a:prstGeom xmlns:a="http://schemas.openxmlformats.org/drawingml/2006/main" prst="rect">
          <a:avLst/>
        </a:prstGeom>
        <a:pattFill xmlns:a="http://schemas.openxmlformats.org/drawingml/2006/main" prst="smCheck">
          <a:fgClr>
            <a:schemeClr val="bg1">
              <a:lumMod val="65000"/>
            </a:schemeClr>
          </a:fgClr>
          <a:bgClr>
            <a:schemeClr val="bg1"/>
          </a:bgClr>
        </a:patt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tx1"/>
              </a:solidFill>
            </a:rPr>
            <a:t>FY07</a:t>
          </a:r>
        </a:p>
      </cdr:txBody>
    </cdr:sp>
  </cdr:relSizeAnchor>
  <cdr:relSizeAnchor xmlns:cdr="http://schemas.openxmlformats.org/drawingml/2006/chartDrawing">
    <cdr:from>
      <cdr:x>0.56891</cdr:x>
      <cdr:y>0.08556</cdr:y>
    </cdr:from>
    <cdr:to>
      <cdr:x>0.66267</cdr:x>
      <cdr:y>0.11927</cdr:y>
    </cdr:to>
    <cdr:sp macro="" textlink="">
      <cdr:nvSpPr>
        <cdr:cNvPr id="6" name="TextBox 1"/>
        <cdr:cNvSpPr txBox="1"/>
      </cdr:nvSpPr>
      <cdr:spPr>
        <a:xfrm xmlns:a="http://schemas.openxmlformats.org/drawingml/2006/main">
          <a:off x="3328986" y="427037"/>
          <a:ext cx="548640" cy="168275"/>
        </a:xfrm>
        <a:prstGeom xmlns:a="http://schemas.openxmlformats.org/drawingml/2006/main" prst="rect">
          <a:avLst/>
        </a:prstGeom>
        <a:solidFill xmlns:a="http://schemas.openxmlformats.org/drawingml/2006/main">
          <a:schemeClr val="bg1">
            <a:lumMod val="65000"/>
          </a:schemeClr>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tx1"/>
              </a:solidFill>
            </a:rPr>
            <a:t>FY11</a:t>
          </a:r>
        </a:p>
      </cdr:txBody>
    </cdr:sp>
  </cdr:relSizeAnchor>
  <cdr:relSizeAnchor xmlns:cdr="http://schemas.openxmlformats.org/drawingml/2006/chartDrawing">
    <cdr:from>
      <cdr:x>0.13402</cdr:x>
      <cdr:y>0.08556</cdr:y>
    </cdr:from>
    <cdr:to>
      <cdr:x>0.24341</cdr:x>
      <cdr:y>0.11927</cdr:y>
    </cdr:to>
    <cdr:sp macro="" textlink="">
      <cdr:nvSpPr>
        <cdr:cNvPr id="9" name="TextBox 1"/>
        <cdr:cNvSpPr txBox="1"/>
      </cdr:nvSpPr>
      <cdr:spPr>
        <a:xfrm xmlns:a="http://schemas.openxmlformats.org/drawingml/2006/main">
          <a:off x="784225" y="427037"/>
          <a:ext cx="640080" cy="168275"/>
        </a:xfrm>
        <a:prstGeom xmlns:a="http://schemas.openxmlformats.org/drawingml/2006/main" prst="rect">
          <a:avLst/>
        </a:prstGeom>
        <a:solidFill xmlns:a="http://schemas.openxmlformats.org/drawingml/2006/main">
          <a:schemeClr val="accent2"/>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rPr>
            <a:t>DISTRICT</a:t>
          </a:r>
        </a:p>
      </cdr:txBody>
    </cdr:sp>
  </cdr:relSizeAnchor>
  <cdr:relSizeAnchor xmlns:cdr="http://schemas.openxmlformats.org/drawingml/2006/chartDrawing">
    <cdr:from>
      <cdr:x>0.25056</cdr:x>
      <cdr:y>0.08556</cdr:y>
    </cdr:from>
    <cdr:to>
      <cdr:x>0.35994</cdr:x>
      <cdr:y>0.11927</cdr:y>
    </cdr:to>
    <cdr:sp macro="" textlink="">
      <cdr:nvSpPr>
        <cdr:cNvPr id="11" name="TextBox 1"/>
        <cdr:cNvSpPr txBox="1"/>
      </cdr:nvSpPr>
      <cdr:spPr>
        <a:xfrm xmlns:a="http://schemas.openxmlformats.org/drawingml/2006/main">
          <a:off x="1466135" y="427037"/>
          <a:ext cx="640080" cy="168275"/>
        </a:xfrm>
        <a:prstGeom xmlns:a="http://schemas.openxmlformats.org/drawingml/2006/main" prst="rect">
          <a:avLst/>
        </a:prstGeom>
        <a:solidFill xmlns:a="http://schemas.openxmlformats.org/drawingml/2006/main">
          <a:schemeClr val="accent1"/>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rPr>
            <a:t>CHARTER</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2</xdr:col>
      <xdr:colOff>0</xdr:colOff>
      <xdr:row>3</xdr:row>
      <xdr:rowOff>0</xdr:rowOff>
    </xdr:from>
    <xdr:to>
      <xdr:col>10</xdr:col>
      <xdr:colOff>527049</xdr:colOff>
      <xdr:row>27</xdr:row>
      <xdr:rowOff>190500</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0.0467</cdr:x>
      <cdr:y>0.05589</cdr:y>
    </cdr:to>
    <cdr:sp macro="" textlink="'FIG6'!$O$39">
      <cdr:nvSpPr>
        <cdr:cNvPr id="3" name="TextBox 1"/>
        <cdr:cNvSpPr txBox="1"/>
      </cdr:nvSpPr>
      <cdr:spPr>
        <a:xfrm xmlns:a="http://schemas.openxmlformats.org/drawingml/2006/main">
          <a:off x="0" y="0"/>
          <a:ext cx="274320" cy="274320"/>
        </a:xfrm>
        <a:prstGeom xmlns:a="http://schemas.openxmlformats.org/drawingml/2006/main" prst="rect">
          <a:avLst/>
        </a:prstGeom>
        <a:solidFill xmlns:a="http://schemas.openxmlformats.org/drawingml/2006/main">
          <a:schemeClr val="tx1"/>
        </a:solidFill>
      </cdr:spPr>
      <cdr:txBody>
        <a:bodyPr xmlns:a="http://schemas.openxmlformats.org/drawingml/2006/main" wrap="square" lIns="18288" tIns="36576" rIns="18288" bIns="36576"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149923C-7B2D-4369-A0BD-8B540262846B}" type="TxLink">
            <a:rPr lang="en-US" sz="800" b="1" i="0" u="none" strike="noStrike">
              <a:solidFill>
                <a:srgbClr val="FFFFFF"/>
              </a:solidFill>
              <a:latin typeface="Arial"/>
              <a:cs typeface="Arial"/>
            </a:rPr>
            <a:pPr algn="ctr"/>
            <a:t>CA</a:t>
          </a:fld>
          <a:endParaRPr lang="en-US" sz="800" b="1">
            <a:solidFill>
              <a:schemeClr val="bg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0.36709</cdr:x>
      <cdr:y>0.0863</cdr:y>
    </cdr:from>
    <cdr:to>
      <cdr:x>0.46085</cdr:x>
      <cdr:y>0.11927</cdr:y>
    </cdr:to>
    <cdr:sp macro="" textlink="">
      <cdr:nvSpPr>
        <cdr:cNvPr id="2" name="TextBox 1"/>
        <cdr:cNvSpPr txBox="1"/>
      </cdr:nvSpPr>
      <cdr:spPr>
        <a:xfrm xmlns:a="http://schemas.openxmlformats.org/drawingml/2006/main">
          <a:off x="2148045" y="430720"/>
          <a:ext cx="548640" cy="164592"/>
        </a:xfrm>
        <a:prstGeom xmlns:a="http://schemas.openxmlformats.org/drawingml/2006/main" prst="rect">
          <a:avLst/>
        </a:prstGeom>
        <a:pattFill xmlns:a="http://schemas.openxmlformats.org/drawingml/2006/main" prst="shingle">
          <a:fgClr>
            <a:schemeClr val="bg1">
              <a:lumMod val="50000"/>
            </a:schemeClr>
          </a:fgClr>
          <a:bgClr>
            <a:schemeClr val="bg1"/>
          </a:bgClr>
        </a:pattFill>
        <a:ln xmlns:a="http://schemas.openxmlformats.org/drawingml/2006/main">
          <a:solidFill>
            <a:schemeClr val="bg1">
              <a:lumMod val="50000"/>
            </a:schemeClr>
          </a:solidFill>
        </a:ln>
      </cdr:spPr>
      <cdr:txBody>
        <a:bodyPr xmlns:a="http://schemas.openxmlformats.org/drawingml/2006/main" vertOverflow="clip" wrap="square" lIns="9144" tIns="9144" rIns="9144" bIns="9144" rtlCol="0" anchor="ctr"/>
        <a:lstStyle xmlns:a="http://schemas.openxmlformats.org/drawingml/2006/main"/>
        <a:p xmlns:a="http://schemas.openxmlformats.org/drawingml/2006/main">
          <a:pPr algn="ctr"/>
          <a:r>
            <a:rPr lang="en-US" sz="1000" b="1">
              <a:solidFill>
                <a:schemeClr val="tx1"/>
              </a:solidFill>
            </a:rPr>
            <a:t>FY03</a:t>
          </a:r>
        </a:p>
      </cdr:txBody>
    </cdr:sp>
  </cdr:relSizeAnchor>
  <cdr:relSizeAnchor xmlns:cdr="http://schemas.openxmlformats.org/drawingml/2006/chartDrawing">
    <cdr:from>
      <cdr:x>0.468</cdr:x>
      <cdr:y>0.0863</cdr:y>
    </cdr:from>
    <cdr:to>
      <cdr:x>0.56176</cdr:x>
      <cdr:y>0.11927</cdr:y>
    </cdr:to>
    <cdr:sp macro="" textlink="">
      <cdr:nvSpPr>
        <cdr:cNvPr id="4" name="TextBox 1"/>
        <cdr:cNvSpPr txBox="1"/>
      </cdr:nvSpPr>
      <cdr:spPr>
        <a:xfrm xmlns:a="http://schemas.openxmlformats.org/drawingml/2006/main">
          <a:off x="2738515" y="430720"/>
          <a:ext cx="548640" cy="164592"/>
        </a:xfrm>
        <a:prstGeom xmlns:a="http://schemas.openxmlformats.org/drawingml/2006/main" prst="rect">
          <a:avLst/>
        </a:prstGeom>
        <a:pattFill xmlns:a="http://schemas.openxmlformats.org/drawingml/2006/main" prst="smCheck">
          <a:fgClr>
            <a:schemeClr val="bg1">
              <a:lumMod val="65000"/>
            </a:schemeClr>
          </a:fgClr>
          <a:bgClr>
            <a:schemeClr val="bg1"/>
          </a:bgClr>
        </a:patt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tx1"/>
              </a:solidFill>
            </a:rPr>
            <a:t>FY07</a:t>
          </a:r>
        </a:p>
      </cdr:txBody>
    </cdr:sp>
  </cdr:relSizeAnchor>
  <cdr:relSizeAnchor xmlns:cdr="http://schemas.openxmlformats.org/drawingml/2006/chartDrawing">
    <cdr:from>
      <cdr:x>0.56891</cdr:x>
      <cdr:y>0.08556</cdr:y>
    </cdr:from>
    <cdr:to>
      <cdr:x>0.66267</cdr:x>
      <cdr:y>0.11927</cdr:y>
    </cdr:to>
    <cdr:sp macro="" textlink="">
      <cdr:nvSpPr>
        <cdr:cNvPr id="6" name="TextBox 1"/>
        <cdr:cNvSpPr txBox="1"/>
      </cdr:nvSpPr>
      <cdr:spPr>
        <a:xfrm xmlns:a="http://schemas.openxmlformats.org/drawingml/2006/main">
          <a:off x="3328986" y="427037"/>
          <a:ext cx="548640" cy="168275"/>
        </a:xfrm>
        <a:prstGeom xmlns:a="http://schemas.openxmlformats.org/drawingml/2006/main" prst="rect">
          <a:avLst/>
        </a:prstGeom>
        <a:solidFill xmlns:a="http://schemas.openxmlformats.org/drawingml/2006/main">
          <a:schemeClr val="bg1">
            <a:lumMod val="65000"/>
          </a:schemeClr>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tx1"/>
              </a:solidFill>
            </a:rPr>
            <a:t>FY11</a:t>
          </a:r>
        </a:p>
      </cdr:txBody>
    </cdr:sp>
  </cdr:relSizeAnchor>
  <cdr:relSizeAnchor xmlns:cdr="http://schemas.openxmlformats.org/drawingml/2006/chartDrawing">
    <cdr:from>
      <cdr:x>0.13402</cdr:x>
      <cdr:y>0.08556</cdr:y>
    </cdr:from>
    <cdr:to>
      <cdr:x>0.24341</cdr:x>
      <cdr:y>0.11927</cdr:y>
    </cdr:to>
    <cdr:sp macro="" textlink="">
      <cdr:nvSpPr>
        <cdr:cNvPr id="9" name="TextBox 1"/>
        <cdr:cNvSpPr txBox="1"/>
      </cdr:nvSpPr>
      <cdr:spPr>
        <a:xfrm xmlns:a="http://schemas.openxmlformats.org/drawingml/2006/main">
          <a:off x="784225" y="427037"/>
          <a:ext cx="640080" cy="168275"/>
        </a:xfrm>
        <a:prstGeom xmlns:a="http://schemas.openxmlformats.org/drawingml/2006/main" prst="rect">
          <a:avLst/>
        </a:prstGeom>
        <a:solidFill xmlns:a="http://schemas.openxmlformats.org/drawingml/2006/main">
          <a:schemeClr val="accent2"/>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rPr>
            <a:t>DISTRICT</a:t>
          </a:r>
        </a:p>
      </cdr:txBody>
    </cdr:sp>
  </cdr:relSizeAnchor>
  <cdr:relSizeAnchor xmlns:cdr="http://schemas.openxmlformats.org/drawingml/2006/chartDrawing">
    <cdr:from>
      <cdr:x>0.25056</cdr:x>
      <cdr:y>0.08556</cdr:y>
    </cdr:from>
    <cdr:to>
      <cdr:x>0.35994</cdr:x>
      <cdr:y>0.11927</cdr:y>
    </cdr:to>
    <cdr:sp macro="" textlink="">
      <cdr:nvSpPr>
        <cdr:cNvPr id="11" name="TextBox 1"/>
        <cdr:cNvSpPr txBox="1"/>
      </cdr:nvSpPr>
      <cdr:spPr>
        <a:xfrm xmlns:a="http://schemas.openxmlformats.org/drawingml/2006/main">
          <a:off x="1466135" y="427037"/>
          <a:ext cx="640080" cy="168275"/>
        </a:xfrm>
        <a:prstGeom xmlns:a="http://schemas.openxmlformats.org/drawingml/2006/main" prst="rect">
          <a:avLst/>
        </a:prstGeom>
        <a:solidFill xmlns:a="http://schemas.openxmlformats.org/drawingml/2006/main">
          <a:schemeClr val="accent1"/>
        </a:solidFill>
        <a:ln xmlns:a="http://schemas.openxmlformats.org/drawingml/2006/main">
          <a:solidFill>
            <a:schemeClr val="bg1">
              <a:lumMod val="50000"/>
            </a:schemeClr>
          </a:solidFill>
        </a:ln>
      </cdr:spPr>
      <cdr:txBody>
        <a:bodyPr xmlns:a="http://schemas.openxmlformats.org/drawingml/2006/main" wrap="square" lIns="9144" tIns="9144" rIns="9144" bIns="9144"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solidFill>
                <a:schemeClr val="bg1"/>
              </a:solidFill>
            </a:rPr>
            <a:t>CHARTER</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0.08333</cdr:x>
      <cdr:y>0.125</cdr:y>
    </cdr:to>
    <cdr:sp macro="" textlink="'FIG1'!$N$40">
      <cdr:nvSpPr>
        <cdr:cNvPr id="2" name="TextBox 1"/>
        <cdr:cNvSpPr txBox="1"/>
      </cdr:nvSpPr>
      <cdr:spPr>
        <a:xfrm xmlns:a="http://schemas.openxmlformats.org/drawingml/2006/main">
          <a:off x="0" y="0"/>
          <a:ext cx="274320" cy="274320"/>
        </a:xfrm>
        <a:prstGeom xmlns:a="http://schemas.openxmlformats.org/drawingml/2006/main" prst="rect">
          <a:avLst/>
        </a:prstGeom>
        <a:solidFill xmlns:a="http://schemas.openxmlformats.org/drawingml/2006/main">
          <a:schemeClr val="tx1"/>
        </a:solidFill>
      </cdr:spPr>
      <cdr:txBody>
        <a:bodyPr xmlns:a="http://schemas.openxmlformats.org/drawingml/2006/main" vertOverflow="clip" wrap="square" lIns="18288" tIns="36576" rIns="18288" bIns="36576" rtlCol="0" anchor="ctr"/>
        <a:lstStyle xmlns:a="http://schemas.openxmlformats.org/drawingml/2006/main"/>
        <a:p xmlns:a="http://schemas.openxmlformats.org/drawingml/2006/main">
          <a:pPr algn="ctr"/>
          <a:fld id="{9A714297-575E-427B-BE96-8E754DF1D095}" type="TxLink">
            <a:rPr lang="en-US" sz="800" b="1" i="0" u="none" strike="noStrike">
              <a:solidFill>
                <a:srgbClr val="FFFFFF"/>
              </a:solidFill>
              <a:latin typeface="Arial"/>
              <a:cs typeface="Arial"/>
            </a:rPr>
            <a:pPr algn="ctr"/>
            <a:t>CA</a:t>
          </a:fld>
          <a:endParaRPr lang="en-US" sz="800" b="1">
            <a:solidFill>
              <a:schemeClr val="bg1"/>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xdr:col>
      <xdr:colOff>523875</xdr:colOff>
      <xdr:row>4</xdr:row>
      <xdr:rowOff>95250</xdr:rowOff>
    </xdr:from>
    <xdr:to>
      <xdr:col>7</xdr:col>
      <xdr:colOff>443865</xdr:colOff>
      <xdr:row>15</xdr:row>
      <xdr:rowOff>89535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c:userShapes xmlns:c="http://schemas.openxmlformats.org/drawingml/2006/chart">
  <cdr:relSizeAnchor xmlns:cdr="http://schemas.openxmlformats.org/drawingml/2006/chartDrawing">
    <cdr:from>
      <cdr:x>0</cdr:x>
      <cdr:y>0</cdr:y>
    </cdr:from>
    <cdr:to>
      <cdr:x>0.08333</cdr:x>
      <cdr:y>0.125</cdr:y>
    </cdr:to>
    <cdr:sp macro="" textlink="'FIG2'!$N$40">
      <cdr:nvSpPr>
        <cdr:cNvPr id="3" name="TextBox 1"/>
        <cdr:cNvSpPr txBox="1"/>
      </cdr:nvSpPr>
      <cdr:spPr>
        <a:xfrm xmlns:a="http://schemas.openxmlformats.org/drawingml/2006/main">
          <a:off x="0" y="0"/>
          <a:ext cx="274320" cy="274320"/>
        </a:xfrm>
        <a:prstGeom xmlns:a="http://schemas.openxmlformats.org/drawingml/2006/main" prst="rect">
          <a:avLst/>
        </a:prstGeom>
        <a:solidFill xmlns:a="http://schemas.openxmlformats.org/drawingml/2006/main">
          <a:schemeClr val="tx1"/>
        </a:solidFill>
      </cdr:spPr>
      <cdr:txBody>
        <a:bodyPr xmlns:a="http://schemas.openxmlformats.org/drawingml/2006/main" wrap="square" lIns="18288" tIns="18288" rIns="18288" bIns="18288"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909949-393D-4C05-997A-1150BEA5FF05}" type="TxLink">
            <a:rPr lang="en-US" sz="800" b="1" i="0" u="none" strike="noStrike">
              <a:solidFill>
                <a:srgbClr val="FFFFFF"/>
              </a:solidFill>
              <a:latin typeface="Arial"/>
              <a:cs typeface="Arial"/>
            </a:rPr>
            <a:pPr algn="ctr"/>
            <a:t>CA</a:t>
          </a:fld>
          <a:endParaRPr lang="en-US" sz="800" b="1">
            <a:solidFill>
              <a:schemeClr val="bg1"/>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1</xdr:col>
      <xdr:colOff>490537</xdr:colOff>
      <xdr:row>5</xdr:row>
      <xdr:rowOff>66675</xdr:rowOff>
    </xdr:from>
    <xdr:to>
      <xdr:col>7</xdr:col>
      <xdr:colOff>410527</xdr:colOff>
      <xdr:row>16</xdr:row>
      <xdr:rowOff>60960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c:userShapes xmlns:c="http://schemas.openxmlformats.org/drawingml/2006/chart">
  <cdr:relSizeAnchor xmlns:cdr="http://schemas.openxmlformats.org/drawingml/2006/chartDrawing">
    <cdr:from>
      <cdr:x>0.0246</cdr:x>
      <cdr:y>0.04123</cdr:y>
    </cdr:from>
    <cdr:to>
      <cdr:x>0.07957</cdr:x>
      <cdr:y>0.11936</cdr:y>
    </cdr:to>
    <cdr:sp macro="" textlink="">
      <cdr:nvSpPr>
        <cdr:cNvPr id="2" name="TextBox 1"/>
        <cdr:cNvSpPr txBox="1"/>
      </cdr:nvSpPr>
      <cdr:spPr>
        <a:xfrm xmlns:a="http://schemas.openxmlformats.org/drawingml/2006/main">
          <a:off x="80963" y="90488"/>
          <a:ext cx="1809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0.08333</cdr:x>
      <cdr:y>0.125</cdr:y>
    </cdr:to>
    <cdr:sp macro="" textlink="'FIG4'!$N$40">
      <cdr:nvSpPr>
        <cdr:cNvPr id="3" name="TextBox 2"/>
        <cdr:cNvSpPr txBox="1"/>
      </cdr:nvSpPr>
      <cdr:spPr>
        <a:xfrm xmlns:a="http://schemas.openxmlformats.org/drawingml/2006/main">
          <a:off x="0" y="0"/>
          <a:ext cx="274320" cy="274320"/>
        </a:xfrm>
        <a:prstGeom xmlns:a="http://schemas.openxmlformats.org/drawingml/2006/main" prst="rect">
          <a:avLst/>
        </a:prstGeom>
        <a:solidFill xmlns:a="http://schemas.openxmlformats.org/drawingml/2006/main">
          <a:schemeClr val="tx1"/>
        </a:solidFill>
      </cdr:spPr>
      <cdr:txBody>
        <a:bodyPr xmlns:a="http://schemas.openxmlformats.org/drawingml/2006/main" vertOverflow="clip" wrap="square" lIns="18288" tIns="18288" rIns="18288" bIns="18288" rtlCol="0" anchor="ctr"/>
        <a:lstStyle xmlns:a="http://schemas.openxmlformats.org/drawingml/2006/main"/>
        <a:p xmlns:a="http://schemas.openxmlformats.org/drawingml/2006/main">
          <a:pPr algn="ctr"/>
          <a:fld id="{E0750F81-9984-488F-90D3-DED794412F0E}" type="TxLink">
            <a:rPr lang="en-US" sz="800" b="1" i="0" u="none" strike="noStrike">
              <a:solidFill>
                <a:schemeClr val="bg1"/>
              </a:solidFill>
              <a:latin typeface="Arial"/>
              <a:cs typeface="Arial"/>
            </a:rPr>
            <a:pPr algn="ctr"/>
            <a:t>CA</a:t>
          </a:fld>
          <a:endParaRPr lang="en-US" sz="800">
            <a:solidFill>
              <a:schemeClr val="bg1"/>
            </a:solidFill>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2</xdr:col>
      <xdr:colOff>0</xdr:colOff>
      <xdr:row>5</xdr:row>
      <xdr:rowOff>0</xdr:rowOff>
    </xdr:from>
    <xdr:to>
      <xdr:col>7</xdr:col>
      <xdr:colOff>481965</xdr:colOff>
      <xdr:row>15</xdr:row>
      <xdr:rowOff>194310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c:userShapes xmlns:c="http://schemas.openxmlformats.org/drawingml/2006/chart">
  <cdr:relSizeAnchor xmlns:cdr="http://schemas.openxmlformats.org/drawingml/2006/chartDrawing">
    <cdr:from>
      <cdr:x>0.0246</cdr:x>
      <cdr:y>0.04123</cdr:y>
    </cdr:from>
    <cdr:to>
      <cdr:x>0.07957</cdr:x>
      <cdr:y>0.11936</cdr:y>
    </cdr:to>
    <cdr:sp macro="" textlink="">
      <cdr:nvSpPr>
        <cdr:cNvPr id="2" name="TextBox 1"/>
        <cdr:cNvSpPr txBox="1"/>
      </cdr:nvSpPr>
      <cdr:spPr>
        <a:xfrm xmlns:a="http://schemas.openxmlformats.org/drawingml/2006/main">
          <a:off x="80963" y="90488"/>
          <a:ext cx="1809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0.08333</cdr:x>
      <cdr:y>0.125</cdr:y>
    </cdr:to>
    <cdr:sp macro="" textlink="'FIG5'!$N$40">
      <cdr:nvSpPr>
        <cdr:cNvPr id="3" name="TextBox 2"/>
        <cdr:cNvSpPr txBox="1"/>
      </cdr:nvSpPr>
      <cdr:spPr>
        <a:xfrm xmlns:a="http://schemas.openxmlformats.org/drawingml/2006/main">
          <a:off x="0" y="0"/>
          <a:ext cx="274320" cy="274320"/>
        </a:xfrm>
        <a:prstGeom xmlns:a="http://schemas.openxmlformats.org/drawingml/2006/main" prst="rect">
          <a:avLst/>
        </a:prstGeom>
        <a:solidFill xmlns:a="http://schemas.openxmlformats.org/drawingml/2006/main">
          <a:schemeClr val="tx1"/>
        </a:solidFill>
      </cdr:spPr>
      <cdr:txBody>
        <a:bodyPr xmlns:a="http://schemas.openxmlformats.org/drawingml/2006/main" vertOverflow="clip" wrap="square" lIns="18288" tIns="18288" rIns="18288" bIns="18288" rtlCol="0" anchor="ctr"/>
        <a:lstStyle xmlns:a="http://schemas.openxmlformats.org/drawingml/2006/main"/>
        <a:p xmlns:a="http://schemas.openxmlformats.org/drawingml/2006/main">
          <a:pPr algn="ctr"/>
          <a:fld id="{E0E57D87-B9EE-4C1D-AA0B-04DD754B4F18}" type="TxLink">
            <a:rPr lang="en-US" sz="800" b="1" i="0" u="none" strike="noStrike">
              <a:solidFill>
                <a:srgbClr val="FFFFFF"/>
              </a:solidFill>
              <a:latin typeface="Arial"/>
              <a:cs typeface="Arial"/>
            </a:rPr>
            <a:pPr algn="ctr"/>
            <a:t>CA</a:t>
          </a:fld>
          <a:endParaRPr lang="en-US" sz="800">
            <a:solidFill>
              <a:schemeClr val="bg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2</xdr:col>
      <xdr:colOff>209550</xdr:colOff>
      <xdr:row>3</xdr:row>
      <xdr:rowOff>152400</xdr:rowOff>
    </xdr:from>
    <xdr:to>
      <xdr:col>10</xdr:col>
      <xdr:colOff>736599</xdr:colOff>
      <xdr:row>28</xdr:row>
      <xdr:rowOff>142875</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workbookViewId="0"/>
  </sheetViews>
  <sheetFormatPr defaultRowHeight="11.25"/>
  <cols>
    <col min="1" max="1" width="3.83203125" customWidth="1"/>
    <col min="2" max="14" width="6.83203125" customWidth="1"/>
    <col min="15" max="15" width="3.83203125" customWidth="1"/>
    <col min="16" max="17" width="6.83203125" customWidth="1"/>
    <col min="18" max="18" width="5.1640625" customWidth="1"/>
    <col min="19" max="20" width="6.83203125" customWidth="1"/>
    <col min="21" max="21" width="76.1640625" customWidth="1"/>
    <col min="22" max="29" width="6.83203125" customWidth="1"/>
  </cols>
  <sheetData>
    <row r="1" spans="1:21" ht="15.95" customHeight="1">
      <c r="A1" s="459"/>
      <c r="B1" s="459"/>
      <c r="C1" s="459"/>
      <c r="D1" s="459"/>
      <c r="E1" s="459"/>
      <c r="F1" s="459"/>
      <c r="G1" s="459"/>
      <c r="H1" s="459"/>
      <c r="I1" s="459"/>
      <c r="J1" s="459"/>
      <c r="K1" s="459"/>
      <c r="L1" s="459"/>
      <c r="M1" s="459"/>
      <c r="N1" s="459"/>
      <c r="O1" s="459"/>
      <c r="R1" s="36"/>
      <c r="S1" s="36"/>
      <c r="T1" s="36"/>
      <c r="U1" s="36"/>
    </row>
    <row r="2" spans="1:21" ht="15.95" customHeight="1">
      <c r="A2" s="459"/>
      <c r="B2" s="460" t="s">
        <v>215</v>
      </c>
      <c r="C2" s="459"/>
      <c r="D2" s="459"/>
      <c r="E2" s="459"/>
      <c r="F2" s="459"/>
      <c r="G2" s="459"/>
      <c r="H2" s="459"/>
      <c r="I2" s="459"/>
      <c r="J2" s="459"/>
      <c r="K2" s="459"/>
      <c r="L2" s="459"/>
      <c r="M2" s="459"/>
      <c r="N2" s="459"/>
      <c r="O2" s="459"/>
      <c r="R2" s="460" t="s">
        <v>265</v>
      </c>
      <c r="S2" s="36"/>
      <c r="T2" s="36"/>
      <c r="U2" s="36"/>
    </row>
    <row r="3" spans="1:21" ht="15.95" customHeight="1">
      <c r="A3" s="459"/>
      <c r="B3" s="459"/>
      <c r="C3" s="459"/>
      <c r="D3" s="459"/>
      <c r="E3" s="459"/>
      <c r="F3" s="459"/>
      <c r="G3" s="459"/>
      <c r="H3" s="459"/>
      <c r="I3" s="459"/>
      <c r="J3" s="459"/>
      <c r="K3" s="459"/>
      <c r="L3" s="459"/>
      <c r="M3" s="459"/>
      <c r="N3" s="459"/>
      <c r="O3" s="459"/>
      <c r="R3" s="36"/>
      <c r="S3" s="36"/>
      <c r="T3" s="36"/>
      <c r="U3" s="36"/>
    </row>
    <row r="4" spans="1:21" ht="15.95" customHeight="1">
      <c r="A4" s="459"/>
      <c r="B4" s="459" t="s">
        <v>216</v>
      </c>
      <c r="C4" s="459"/>
      <c r="D4" s="459"/>
      <c r="E4" s="459"/>
      <c r="F4" s="459"/>
      <c r="G4" s="459"/>
      <c r="H4" s="459"/>
      <c r="I4" s="459"/>
      <c r="J4" s="459"/>
      <c r="K4" s="459"/>
      <c r="L4" s="459"/>
      <c r="M4" s="459"/>
      <c r="N4" s="459"/>
      <c r="O4" s="459"/>
      <c r="R4" s="459" t="s">
        <v>266</v>
      </c>
      <c r="S4" s="36"/>
      <c r="T4" s="36"/>
      <c r="U4" s="36"/>
    </row>
    <row r="5" spans="1:21" ht="15.95" customHeight="1">
      <c r="A5" s="459"/>
      <c r="B5" s="461"/>
      <c r="C5" s="462" t="s">
        <v>217</v>
      </c>
      <c r="D5" s="459"/>
      <c r="E5" s="459"/>
      <c r="F5" s="459"/>
      <c r="G5" s="459"/>
      <c r="H5" s="459"/>
      <c r="I5" s="459"/>
      <c r="J5" s="459"/>
      <c r="K5" s="459"/>
      <c r="L5" s="459"/>
      <c r="M5" s="459"/>
      <c r="N5" s="459"/>
      <c r="O5" s="459"/>
      <c r="R5" s="36"/>
      <c r="S5" s="36" t="s">
        <v>267</v>
      </c>
      <c r="T5" s="36"/>
      <c r="U5" s="36"/>
    </row>
    <row r="6" spans="1:21" ht="15.95" customHeight="1">
      <c r="A6" s="459"/>
      <c r="B6" s="461"/>
      <c r="C6" s="459" t="s">
        <v>225</v>
      </c>
      <c r="D6" s="459"/>
      <c r="E6" s="459"/>
      <c r="F6" s="459"/>
      <c r="G6" s="459"/>
      <c r="H6" s="459"/>
      <c r="I6" s="459"/>
      <c r="J6" s="459"/>
      <c r="K6" s="459"/>
      <c r="L6" s="459"/>
      <c r="M6" s="459"/>
      <c r="N6" s="459"/>
      <c r="O6" s="459"/>
      <c r="R6" s="36"/>
      <c r="S6" s="36" t="s">
        <v>268</v>
      </c>
      <c r="T6" s="36"/>
      <c r="U6" s="36"/>
    </row>
    <row r="7" spans="1:21" ht="15.95" customHeight="1">
      <c r="A7" s="459"/>
      <c r="B7" s="461"/>
      <c r="C7" s="459" t="s">
        <v>226</v>
      </c>
      <c r="D7" s="459"/>
      <c r="E7" s="459"/>
      <c r="F7" s="459"/>
      <c r="G7" s="459"/>
      <c r="H7" s="459"/>
      <c r="I7" s="459"/>
      <c r="J7" s="459"/>
      <c r="K7" s="459"/>
      <c r="L7" s="459"/>
      <c r="M7" s="459"/>
      <c r="N7" s="459"/>
      <c r="O7" s="459"/>
      <c r="R7" s="36"/>
      <c r="S7" s="36" t="s">
        <v>275</v>
      </c>
      <c r="T7" s="36"/>
      <c r="U7" s="36"/>
    </row>
    <row r="8" spans="1:21" ht="15.95" customHeight="1">
      <c r="A8" s="459"/>
      <c r="B8" s="459"/>
      <c r="C8" s="459" t="s">
        <v>227</v>
      </c>
      <c r="D8" s="459"/>
      <c r="E8" s="459"/>
      <c r="F8" s="459"/>
      <c r="G8" s="459"/>
      <c r="H8" s="459"/>
      <c r="I8" s="459"/>
      <c r="J8" s="459"/>
      <c r="K8" s="459"/>
      <c r="L8" s="459"/>
      <c r="M8" s="459"/>
      <c r="N8" s="459"/>
      <c r="O8" s="459"/>
      <c r="R8" s="36"/>
      <c r="S8" s="36"/>
      <c r="T8" s="36" t="s">
        <v>274</v>
      </c>
      <c r="U8" s="36"/>
    </row>
    <row r="9" spans="1:21" ht="15.95" customHeight="1">
      <c r="A9" s="459"/>
      <c r="B9" s="459"/>
      <c r="C9" s="459" t="s">
        <v>228</v>
      </c>
      <c r="D9" s="459"/>
      <c r="E9" s="459"/>
      <c r="F9" s="459"/>
      <c r="G9" s="459"/>
      <c r="H9" s="459"/>
      <c r="I9" s="459"/>
      <c r="J9" s="459"/>
      <c r="K9" s="459"/>
      <c r="L9" s="459"/>
      <c r="M9" s="459"/>
      <c r="N9" s="459"/>
      <c r="O9" s="459"/>
      <c r="R9" s="36"/>
      <c r="S9" s="36" t="s">
        <v>269</v>
      </c>
      <c r="T9" s="36"/>
      <c r="U9" s="36"/>
    </row>
    <row r="10" spans="1:21" ht="15.95" customHeight="1">
      <c r="A10" s="459"/>
      <c r="B10" s="459"/>
      <c r="C10" s="459" t="s">
        <v>229</v>
      </c>
      <c r="D10" s="459"/>
      <c r="E10" s="459"/>
      <c r="F10" s="459"/>
      <c r="G10" s="459"/>
      <c r="H10" s="459"/>
      <c r="I10" s="459"/>
      <c r="J10" s="459"/>
      <c r="K10" s="459"/>
      <c r="L10" s="459"/>
      <c r="M10" s="459"/>
      <c r="N10" s="459"/>
      <c r="O10" s="459"/>
      <c r="R10" s="36"/>
      <c r="S10" s="36" t="s">
        <v>277</v>
      </c>
      <c r="T10" s="36"/>
      <c r="U10" s="36"/>
    </row>
    <row r="11" spans="1:21" ht="15.95" customHeight="1">
      <c r="A11" s="459"/>
      <c r="B11" s="459"/>
      <c r="C11" s="459" t="s">
        <v>230</v>
      </c>
      <c r="D11" s="459"/>
      <c r="E11" s="459"/>
      <c r="F11" s="459"/>
      <c r="G11" s="459"/>
      <c r="H11" s="459"/>
      <c r="I11" s="459"/>
      <c r="J11" s="459"/>
      <c r="K11" s="459"/>
      <c r="L11" s="459"/>
      <c r="M11" s="459"/>
      <c r="N11" s="459"/>
      <c r="O11" s="459"/>
      <c r="R11" s="36"/>
      <c r="S11" s="36"/>
      <c r="T11" s="36" t="s">
        <v>276</v>
      </c>
      <c r="U11" s="36"/>
    </row>
    <row r="12" spans="1:21" ht="15.95" customHeight="1">
      <c r="A12" s="459"/>
      <c r="B12" s="459"/>
      <c r="C12" s="459" t="s">
        <v>231</v>
      </c>
      <c r="D12" s="459"/>
      <c r="E12" s="459"/>
      <c r="F12" s="459"/>
      <c r="G12" s="459"/>
      <c r="H12" s="459"/>
      <c r="I12" s="459"/>
      <c r="J12" s="459"/>
      <c r="K12" s="459"/>
      <c r="L12" s="459"/>
      <c r="M12" s="459"/>
      <c r="N12" s="459"/>
      <c r="O12" s="459"/>
      <c r="R12" s="36"/>
      <c r="S12" s="36"/>
      <c r="T12" s="36"/>
      <c r="U12" s="36"/>
    </row>
    <row r="13" spans="1:21" ht="15.95" customHeight="1">
      <c r="A13" s="459"/>
      <c r="B13" s="459"/>
      <c r="C13" s="459"/>
      <c r="D13" s="459"/>
      <c r="E13" s="459"/>
      <c r="F13" s="459"/>
      <c r="G13" s="459"/>
      <c r="H13" s="459"/>
      <c r="I13" s="459"/>
      <c r="J13" s="459"/>
      <c r="K13" s="459"/>
      <c r="L13" s="459"/>
      <c r="M13" s="459"/>
      <c r="N13" s="459"/>
      <c r="O13" s="459"/>
      <c r="R13" s="36" t="s">
        <v>270</v>
      </c>
      <c r="S13" s="36"/>
      <c r="T13" s="36"/>
      <c r="U13" s="36"/>
    </row>
    <row r="14" spans="1:21" ht="15.95" customHeight="1">
      <c r="A14" s="459"/>
      <c r="B14" s="459"/>
      <c r="C14" s="462" t="s">
        <v>218</v>
      </c>
      <c r="D14" s="459"/>
      <c r="E14" s="459"/>
      <c r="F14" s="459"/>
      <c r="G14" s="459"/>
      <c r="H14" s="459"/>
      <c r="I14" s="459"/>
      <c r="J14" s="459"/>
      <c r="K14" s="459"/>
      <c r="L14" s="459"/>
      <c r="M14" s="459"/>
      <c r="N14" s="459"/>
      <c r="O14" s="459"/>
      <c r="R14" s="36"/>
      <c r="S14" s="36" t="s">
        <v>271</v>
      </c>
      <c r="T14" s="36"/>
      <c r="U14" s="36"/>
    </row>
    <row r="15" spans="1:21" ht="15.95" customHeight="1">
      <c r="A15" s="459"/>
      <c r="B15" s="459"/>
      <c r="C15" s="461">
        <v>1</v>
      </c>
      <c r="D15" s="459" t="s">
        <v>219</v>
      </c>
      <c r="E15" s="459"/>
      <c r="F15" s="459"/>
      <c r="G15" s="459"/>
      <c r="H15" s="459"/>
      <c r="I15" s="459"/>
      <c r="J15" s="459"/>
      <c r="K15" s="459"/>
      <c r="L15" s="459"/>
      <c r="M15" s="459"/>
      <c r="N15" s="459"/>
      <c r="O15" s="459"/>
      <c r="R15" s="36"/>
      <c r="S15" s="36"/>
      <c r="T15" s="36" t="s">
        <v>272</v>
      </c>
      <c r="U15" s="36"/>
    </row>
    <row r="16" spans="1:21" ht="15.95" customHeight="1">
      <c r="A16" s="459"/>
      <c r="B16" s="459"/>
      <c r="C16" s="461">
        <v>2</v>
      </c>
      <c r="D16" s="459" t="s">
        <v>220</v>
      </c>
      <c r="E16" s="459"/>
      <c r="F16" s="459"/>
      <c r="G16" s="459"/>
      <c r="H16" s="459"/>
      <c r="I16" s="459"/>
      <c r="J16" s="459"/>
      <c r="K16" s="459"/>
      <c r="L16" s="459"/>
      <c r="M16" s="459"/>
      <c r="N16" s="459"/>
      <c r="O16" s="459"/>
      <c r="R16" s="36"/>
      <c r="S16" s="36"/>
      <c r="T16" s="36" t="s">
        <v>280</v>
      </c>
      <c r="U16" s="36"/>
    </row>
    <row r="17" spans="1:21" ht="15.95" customHeight="1">
      <c r="A17" s="459"/>
      <c r="B17" s="459"/>
      <c r="C17" s="461">
        <v>3</v>
      </c>
      <c r="D17" s="459" t="s">
        <v>221</v>
      </c>
      <c r="E17" s="459"/>
      <c r="F17" s="459"/>
      <c r="G17" s="459"/>
      <c r="H17" s="459"/>
      <c r="I17" s="459"/>
      <c r="J17" s="459"/>
      <c r="K17" s="459"/>
      <c r="L17" s="459"/>
      <c r="M17" s="459"/>
      <c r="N17" s="459"/>
      <c r="O17" s="459"/>
      <c r="R17" s="36"/>
      <c r="S17" s="36"/>
      <c r="T17" s="36" t="s">
        <v>278</v>
      </c>
      <c r="U17" s="36"/>
    </row>
    <row r="18" spans="1:21" ht="15.95" customHeight="1">
      <c r="A18" s="459"/>
      <c r="B18" s="459"/>
      <c r="C18" s="461">
        <v>4</v>
      </c>
      <c r="D18" s="459" t="s">
        <v>222</v>
      </c>
      <c r="E18" s="459"/>
      <c r="F18" s="459"/>
      <c r="G18" s="459"/>
      <c r="H18" s="459"/>
      <c r="I18" s="459"/>
      <c r="J18" s="459"/>
      <c r="K18" s="459"/>
      <c r="L18" s="459"/>
      <c r="M18" s="459"/>
      <c r="N18" s="459"/>
      <c r="O18" s="459"/>
      <c r="R18" s="36"/>
      <c r="S18" s="36"/>
      <c r="T18" s="36" t="s">
        <v>279</v>
      </c>
      <c r="U18" s="36"/>
    </row>
    <row r="19" spans="1:21" ht="15.95" customHeight="1">
      <c r="A19" s="459"/>
      <c r="B19" s="459"/>
      <c r="C19" s="461">
        <v>5</v>
      </c>
      <c r="D19" s="459" t="s">
        <v>223</v>
      </c>
      <c r="E19" s="459"/>
      <c r="F19" s="459"/>
      <c r="G19" s="459"/>
      <c r="H19" s="459"/>
      <c r="I19" s="459"/>
      <c r="J19" s="459"/>
      <c r="K19" s="459"/>
      <c r="L19" s="459"/>
      <c r="M19" s="459"/>
      <c r="N19" s="459"/>
      <c r="O19" s="459"/>
      <c r="R19" s="36"/>
      <c r="S19" s="36"/>
      <c r="T19" s="36"/>
      <c r="U19" s="36"/>
    </row>
    <row r="20" spans="1:21" ht="15.95" customHeight="1">
      <c r="A20" s="459"/>
      <c r="B20" s="459"/>
      <c r="C20" s="461">
        <v>6</v>
      </c>
      <c r="D20" s="459" t="s">
        <v>224</v>
      </c>
      <c r="E20" s="459"/>
      <c r="F20" s="459"/>
      <c r="G20" s="459"/>
      <c r="H20" s="459"/>
      <c r="I20" s="459"/>
      <c r="J20" s="459"/>
      <c r="K20" s="459"/>
      <c r="L20" s="459"/>
      <c r="M20" s="459"/>
      <c r="N20" s="459"/>
      <c r="O20" s="459"/>
      <c r="R20" s="36" t="s">
        <v>273</v>
      </c>
      <c r="S20" s="36"/>
      <c r="T20" s="36"/>
      <c r="U20" s="36"/>
    </row>
    <row r="21" spans="1:21" ht="15.95" customHeight="1">
      <c r="A21" s="459"/>
      <c r="B21" s="459"/>
      <c r="C21" s="461">
        <v>7</v>
      </c>
      <c r="D21" s="459" t="s">
        <v>243</v>
      </c>
      <c r="E21" s="459"/>
      <c r="F21" s="459"/>
      <c r="G21" s="459"/>
      <c r="H21" s="459"/>
      <c r="I21" s="459"/>
      <c r="J21" s="459"/>
      <c r="K21" s="459"/>
      <c r="L21" s="459"/>
      <c r="M21" s="459"/>
      <c r="N21" s="459"/>
      <c r="O21" s="459"/>
      <c r="R21" s="36"/>
      <c r="S21" s="36"/>
      <c r="T21" s="36"/>
      <c r="U21" s="36"/>
    </row>
    <row r="22" spans="1:21" ht="15.95" customHeight="1">
      <c r="A22" s="459"/>
      <c r="B22" s="459"/>
      <c r="C22" s="459"/>
      <c r="D22" s="459"/>
      <c r="E22" s="459"/>
      <c r="F22" s="459"/>
      <c r="G22" s="459"/>
      <c r="H22" s="459"/>
      <c r="I22" s="459"/>
      <c r="J22" s="459"/>
      <c r="K22" s="459"/>
      <c r="L22" s="459"/>
      <c r="M22" s="459"/>
      <c r="N22" s="459"/>
      <c r="O22" s="459"/>
      <c r="R22" s="36" t="s">
        <v>281</v>
      </c>
      <c r="S22" s="36"/>
      <c r="T22" s="36"/>
      <c r="U22" s="36"/>
    </row>
    <row r="23" spans="1:21" ht="15.95" customHeight="1">
      <c r="A23" s="459"/>
      <c r="B23" s="459"/>
      <c r="C23" s="459"/>
      <c r="D23" s="463" t="s">
        <v>233</v>
      </c>
      <c r="E23" s="464"/>
      <c r="F23" s="464"/>
      <c r="G23" s="464"/>
      <c r="H23" s="464"/>
      <c r="I23" s="464"/>
      <c r="J23" s="464"/>
      <c r="K23" s="464"/>
      <c r="L23" s="464"/>
      <c r="M23" s="464"/>
      <c r="N23" s="464"/>
      <c r="O23" s="465"/>
      <c r="R23" s="36"/>
      <c r="S23" s="36"/>
      <c r="T23" s="36" t="s">
        <v>282</v>
      </c>
      <c r="U23" s="36"/>
    </row>
    <row r="24" spans="1:21" ht="15.95" customHeight="1">
      <c r="A24" s="459"/>
      <c r="B24" s="459"/>
      <c r="C24" s="459"/>
      <c r="D24" s="466" t="s">
        <v>232</v>
      </c>
      <c r="E24" s="468" t="s">
        <v>234</v>
      </c>
      <c r="F24" s="469"/>
      <c r="G24" s="469"/>
      <c r="H24" s="469"/>
      <c r="I24" s="469"/>
      <c r="J24" s="469"/>
      <c r="K24" s="469"/>
      <c r="L24" s="469"/>
      <c r="M24" s="469"/>
      <c r="N24" s="469"/>
      <c r="O24" s="470"/>
      <c r="R24" s="36"/>
      <c r="S24" s="36"/>
      <c r="T24" s="36"/>
      <c r="U24" s="36"/>
    </row>
    <row r="25" spans="1:21" ht="15.95" customHeight="1">
      <c r="A25" s="459"/>
      <c r="B25" s="459"/>
      <c r="C25" s="459"/>
      <c r="D25" s="466" t="s">
        <v>235</v>
      </c>
      <c r="E25" s="468" t="s">
        <v>234</v>
      </c>
      <c r="F25" s="469"/>
      <c r="G25" s="469"/>
      <c r="H25" s="469"/>
      <c r="I25" s="469"/>
      <c r="J25" s="469"/>
      <c r="K25" s="469"/>
      <c r="L25" s="469"/>
      <c r="M25" s="469"/>
      <c r="N25" s="469"/>
      <c r="O25" s="470"/>
      <c r="R25" s="36"/>
      <c r="S25" s="36"/>
      <c r="T25" s="36"/>
      <c r="U25" s="36"/>
    </row>
    <row r="26" spans="1:21" ht="15.95" customHeight="1">
      <c r="A26" s="459"/>
      <c r="B26" s="459"/>
      <c r="C26" s="459"/>
      <c r="D26" s="466" t="s">
        <v>236</v>
      </c>
      <c r="E26" s="468" t="s">
        <v>237</v>
      </c>
      <c r="F26" s="469"/>
      <c r="G26" s="469"/>
      <c r="H26" s="469"/>
      <c r="I26" s="469"/>
      <c r="J26" s="469"/>
      <c r="K26" s="469"/>
      <c r="L26" s="469"/>
      <c r="M26" s="469"/>
      <c r="N26" s="469"/>
      <c r="O26" s="470"/>
      <c r="R26" s="36"/>
      <c r="S26" s="36"/>
      <c r="T26" s="36"/>
      <c r="U26" s="36"/>
    </row>
    <row r="27" spans="1:21" ht="15.95" customHeight="1">
      <c r="A27" s="459"/>
      <c r="B27" s="459"/>
      <c r="C27" s="459"/>
      <c r="D27" s="466" t="s">
        <v>238</v>
      </c>
      <c r="E27" s="468" t="s">
        <v>234</v>
      </c>
      <c r="F27" s="469"/>
      <c r="G27" s="469"/>
      <c r="H27" s="469"/>
      <c r="I27" s="469"/>
      <c r="J27" s="469"/>
      <c r="K27" s="469"/>
      <c r="L27" s="469"/>
      <c r="M27" s="469"/>
      <c r="N27" s="469"/>
      <c r="O27" s="470"/>
      <c r="R27" s="36"/>
      <c r="S27" s="36"/>
      <c r="T27" s="36"/>
      <c r="U27" s="36"/>
    </row>
    <row r="28" spans="1:21" ht="15.95" customHeight="1">
      <c r="A28" s="459"/>
      <c r="B28" s="459"/>
      <c r="C28" s="459"/>
      <c r="D28" s="466" t="s">
        <v>239</v>
      </c>
      <c r="E28" s="468" t="s">
        <v>234</v>
      </c>
      <c r="F28" s="469"/>
      <c r="G28" s="469"/>
      <c r="H28" s="469"/>
      <c r="I28" s="469"/>
      <c r="J28" s="469"/>
      <c r="K28" s="469"/>
      <c r="L28" s="469"/>
      <c r="M28" s="469"/>
      <c r="N28" s="469"/>
      <c r="O28" s="470"/>
      <c r="R28" s="36"/>
      <c r="S28" s="36"/>
      <c r="T28" s="36"/>
      <c r="U28" s="36"/>
    </row>
    <row r="29" spans="1:21" ht="15.95" customHeight="1">
      <c r="A29" s="459"/>
      <c r="B29" s="459"/>
      <c r="C29" s="459"/>
      <c r="D29" s="466" t="s">
        <v>240</v>
      </c>
      <c r="E29" s="468" t="s">
        <v>241</v>
      </c>
      <c r="F29" s="469"/>
      <c r="G29" s="469"/>
      <c r="H29" s="469"/>
      <c r="I29" s="469"/>
      <c r="J29" s="469"/>
      <c r="K29" s="469"/>
      <c r="L29" s="469"/>
      <c r="M29" s="469"/>
      <c r="N29" s="469"/>
      <c r="O29" s="470"/>
      <c r="R29" s="36"/>
      <c r="S29" s="36"/>
      <c r="T29" s="36"/>
      <c r="U29" s="36"/>
    </row>
    <row r="30" spans="1:21" ht="15.95" customHeight="1">
      <c r="A30" s="459"/>
      <c r="B30" s="459"/>
      <c r="C30" s="459"/>
      <c r="D30" s="466" t="s">
        <v>244</v>
      </c>
      <c r="E30" s="468" t="s">
        <v>241</v>
      </c>
      <c r="F30" s="469"/>
      <c r="G30" s="469"/>
      <c r="H30" s="469"/>
      <c r="I30" s="469"/>
      <c r="J30" s="469"/>
      <c r="K30" s="469"/>
      <c r="L30" s="469"/>
      <c r="M30" s="469"/>
      <c r="N30" s="469"/>
      <c r="O30" s="470"/>
      <c r="R30" s="36"/>
      <c r="S30" s="36"/>
      <c r="T30" s="36"/>
      <c r="U30" s="36"/>
    </row>
    <row r="31" spans="1:21" ht="15.95" customHeight="1">
      <c r="A31" s="459"/>
      <c r="B31" s="459"/>
      <c r="C31" s="459"/>
      <c r="D31" s="466" t="s">
        <v>245</v>
      </c>
      <c r="E31" s="468" t="s">
        <v>241</v>
      </c>
      <c r="F31" s="469"/>
      <c r="G31" s="469"/>
      <c r="H31" s="469"/>
      <c r="I31" s="469"/>
      <c r="J31" s="469"/>
      <c r="K31" s="469"/>
      <c r="L31" s="469"/>
      <c r="M31" s="469"/>
      <c r="N31" s="469"/>
      <c r="O31" s="470"/>
      <c r="R31" s="36"/>
      <c r="S31" s="36"/>
      <c r="T31" s="36"/>
      <c r="U31" s="36"/>
    </row>
    <row r="32" spans="1:21" ht="15.95" customHeight="1">
      <c r="A32" s="459"/>
      <c r="B32" s="459"/>
      <c r="C32" s="459"/>
      <c r="D32" s="466" t="s">
        <v>246</v>
      </c>
      <c r="E32" s="468" t="s">
        <v>248</v>
      </c>
      <c r="F32" s="469"/>
      <c r="G32" s="469"/>
      <c r="H32" s="469"/>
      <c r="I32" s="469"/>
      <c r="J32" s="469"/>
      <c r="K32" s="469"/>
      <c r="L32" s="469"/>
      <c r="M32" s="469"/>
      <c r="N32" s="469"/>
      <c r="O32" s="470"/>
      <c r="R32" s="36"/>
      <c r="S32" s="36"/>
      <c r="T32" s="36"/>
      <c r="U32" s="36"/>
    </row>
    <row r="33" spans="1:21" ht="15.95" customHeight="1">
      <c r="A33" s="459"/>
      <c r="B33" s="459"/>
      <c r="C33" s="459"/>
      <c r="D33" s="466" t="s">
        <v>249</v>
      </c>
      <c r="E33" s="468" t="s">
        <v>250</v>
      </c>
      <c r="F33" s="469"/>
      <c r="G33" s="469"/>
      <c r="H33" s="469"/>
      <c r="I33" s="469"/>
      <c r="J33" s="469"/>
      <c r="K33" s="469"/>
      <c r="L33" s="469"/>
      <c r="M33" s="469"/>
      <c r="N33" s="469"/>
      <c r="O33" s="470"/>
      <c r="R33" s="36"/>
      <c r="S33" s="36"/>
      <c r="T33" s="36"/>
      <c r="U33" s="36"/>
    </row>
    <row r="34" spans="1:21" ht="15.95" customHeight="1">
      <c r="A34" s="459"/>
      <c r="B34" s="459"/>
      <c r="C34" s="459"/>
      <c r="D34" s="466" t="s">
        <v>251</v>
      </c>
      <c r="E34" s="468" t="s">
        <v>252</v>
      </c>
      <c r="F34" s="469"/>
      <c r="G34" s="469"/>
      <c r="H34" s="469"/>
      <c r="I34" s="469"/>
      <c r="J34" s="469"/>
      <c r="K34" s="469"/>
      <c r="L34" s="469"/>
      <c r="M34" s="469"/>
      <c r="N34" s="469"/>
      <c r="O34" s="470"/>
      <c r="R34" s="36"/>
      <c r="S34" s="36"/>
      <c r="T34" s="36"/>
      <c r="U34" s="36"/>
    </row>
    <row r="35" spans="1:21" ht="15.95" customHeight="1">
      <c r="A35" s="459"/>
      <c r="B35" s="459"/>
      <c r="C35" s="459"/>
      <c r="D35" s="467" t="s">
        <v>253</v>
      </c>
      <c r="E35" s="471" t="s">
        <v>254</v>
      </c>
      <c r="F35" s="472"/>
      <c r="G35" s="472"/>
      <c r="H35" s="472"/>
      <c r="I35" s="472"/>
      <c r="J35" s="472"/>
      <c r="K35" s="472"/>
      <c r="L35" s="472"/>
      <c r="M35" s="472"/>
      <c r="N35" s="472"/>
      <c r="O35" s="473"/>
      <c r="R35" s="36"/>
      <c r="S35" s="36"/>
      <c r="T35" s="36"/>
      <c r="U35" s="36"/>
    </row>
    <row r="36" spans="1:21" ht="15.95" customHeight="1">
      <c r="A36" s="459"/>
      <c r="B36" s="459"/>
      <c r="C36" s="459"/>
      <c r="D36" s="459"/>
      <c r="E36" s="459"/>
      <c r="F36" s="459"/>
      <c r="G36" s="459"/>
      <c r="H36" s="459"/>
      <c r="I36" s="459"/>
      <c r="J36" s="459"/>
      <c r="K36" s="459"/>
      <c r="L36" s="459"/>
      <c r="M36" s="459"/>
      <c r="N36" s="459"/>
      <c r="O36" s="459"/>
      <c r="R36" s="36"/>
      <c r="S36" s="36"/>
      <c r="T36" s="36"/>
      <c r="U36" s="36"/>
    </row>
    <row r="37" spans="1:21" ht="15.95" customHeight="1">
      <c r="A37" s="459"/>
      <c r="B37" s="459" t="s">
        <v>255</v>
      </c>
      <c r="C37" s="459"/>
      <c r="D37" s="459"/>
      <c r="E37" s="459"/>
      <c r="F37" s="459"/>
      <c r="G37" s="459"/>
      <c r="H37" s="459"/>
      <c r="I37" s="459"/>
      <c r="J37" s="459"/>
      <c r="K37" s="459"/>
      <c r="L37" s="459"/>
      <c r="M37" s="459"/>
      <c r="N37" s="459"/>
      <c r="O37" s="459"/>
      <c r="R37" s="36"/>
      <c r="S37" s="36"/>
      <c r="T37" s="36"/>
      <c r="U37" s="36"/>
    </row>
    <row r="38" spans="1:21" ht="15.95" customHeight="1">
      <c r="A38" s="459"/>
      <c r="B38" s="459"/>
      <c r="C38" s="459" t="s">
        <v>283</v>
      </c>
      <c r="D38" s="459"/>
      <c r="E38" s="459"/>
      <c r="F38" s="459"/>
      <c r="G38" s="459"/>
      <c r="H38" s="459"/>
      <c r="I38" s="459"/>
      <c r="J38" s="459"/>
      <c r="K38" s="459"/>
      <c r="L38" s="459"/>
      <c r="M38" s="459"/>
      <c r="N38" s="459"/>
      <c r="O38" s="459"/>
      <c r="R38" s="36"/>
      <c r="S38" s="36"/>
      <c r="T38" s="36"/>
      <c r="U38" s="36"/>
    </row>
    <row r="39" spans="1:21" ht="15.95" customHeight="1">
      <c r="A39" s="459"/>
      <c r="B39" s="459"/>
      <c r="C39" s="459" t="s">
        <v>256</v>
      </c>
      <c r="D39" s="459"/>
      <c r="E39" s="459"/>
      <c r="F39" s="459"/>
      <c r="G39" s="459"/>
      <c r="H39" s="459"/>
      <c r="I39" s="459"/>
      <c r="J39" s="459"/>
      <c r="K39" s="459"/>
      <c r="L39" s="459"/>
      <c r="M39" s="459"/>
      <c r="N39" s="459"/>
      <c r="O39" s="459"/>
      <c r="R39" s="36"/>
      <c r="S39" s="36"/>
      <c r="T39" s="36"/>
      <c r="U39" s="36"/>
    </row>
    <row r="40" spans="1:21" ht="15.95" customHeight="1">
      <c r="A40" s="459"/>
      <c r="B40" s="459"/>
      <c r="C40" s="459" t="s">
        <v>257</v>
      </c>
      <c r="D40" s="459"/>
      <c r="E40" s="459"/>
      <c r="F40" s="459"/>
      <c r="G40" s="459"/>
      <c r="H40" s="459"/>
      <c r="I40" s="459"/>
      <c r="J40" s="459"/>
      <c r="K40" s="459"/>
      <c r="L40" s="459"/>
      <c r="M40" s="459"/>
      <c r="N40" s="459"/>
      <c r="O40" s="459"/>
      <c r="R40" s="36"/>
      <c r="S40" s="36"/>
      <c r="T40" s="36"/>
      <c r="U40" s="36"/>
    </row>
    <row r="41" spans="1:21" ht="15.95" customHeight="1">
      <c r="A41" s="459"/>
      <c r="B41" s="459"/>
      <c r="C41" s="459" t="s">
        <v>258</v>
      </c>
      <c r="D41" s="459"/>
      <c r="E41" s="459"/>
      <c r="F41" s="459"/>
      <c r="G41" s="459"/>
      <c r="H41" s="459"/>
      <c r="I41" s="459"/>
      <c r="J41" s="459"/>
      <c r="K41" s="459"/>
      <c r="L41" s="459"/>
      <c r="M41" s="459"/>
      <c r="N41" s="459"/>
      <c r="O41" s="459"/>
      <c r="R41" s="36"/>
      <c r="S41" s="36"/>
      <c r="T41" s="36"/>
      <c r="U41" s="36"/>
    </row>
    <row r="42" spans="1:21" ht="15.95" customHeight="1">
      <c r="A42" s="36"/>
      <c r="B42" s="36"/>
      <c r="C42" s="36"/>
      <c r="D42" s="36"/>
      <c r="E42" s="36"/>
      <c r="F42" s="36"/>
      <c r="G42" s="36"/>
      <c r="H42" s="36"/>
      <c r="I42" s="36"/>
      <c r="J42" s="36"/>
      <c r="K42" s="36"/>
      <c r="L42" s="36"/>
      <c r="M42" s="36"/>
      <c r="N42" s="36"/>
      <c r="O42" s="36"/>
      <c r="R42" s="36"/>
      <c r="S42" s="36"/>
      <c r="T42" s="36"/>
      <c r="U42" s="36"/>
    </row>
    <row r="43" spans="1:21" ht="15.95" customHeight="1">
      <c r="A43" s="36"/>
      <c r="B43" s="36"/>
      <c r="C43" s="36"/>
      <c r="D43" s="36"/>
      <c r="E43" s="36"/>
      <c r="F43" s="36"/>
      <c r="G43" s="36"/>
      <c r="H43" s="36"/>
      <c r="I43" s="36"/>
      <c r="J43" s="36"/>
      <c r="K43" s="36"/>
      <c r="L43" s="36"/>
      <c r="M43" s="36"/>
      <c r="N43" s="36"/>
      <c r="O43" s="36"/>
      <c r="R43" s="36"/>
      <c r="S43" s="36"/>
      <c r="T43" s="36"/>
      <c r="U43" s="36"/>
    </row>
    <row r="44" spans="1:21" ht="15.95" customHeight="1">
      <c r="A44" s="36"/>
      <c r="B44" s="36"/>
      <c r="C44" s="36"/>
      <c r="D44" s="36"/>
      <c r="E44" s="36"/>
      <c r="F44" s="36"/>
      <c r="G44" s="36"/>
      <c r="H44" s="36"/>
      <c r="I44" s="36"/>
      <c r="J44" s="36"/>
      <c r="K44" s="36"/>
      <c r="L44" s="36"/>
      <c r="M44" s="36"/>
      <c r="N44" s="36"/>
      <c r="O44" s="36"/>
      <c r="R44" s="36"/>
      <c r="S44" s="36"/>
      <c r="T44" s="36"/>
      <c r="U44" s="36"/>
    </row>
    <row r="45" spans="1:21" ht="15.95" customHeight="1">
      <c r="A45" s="36"/>
      <c r="B45" s="36"/>
      <c r="C45" s="36"/>
      <c r="D45" s="36"/>
      <c r="E45" s="36"/>
      <c r="F45" s="36"/>
      <c r="G45" s="36"/>
      <c r="H45" s="36"/>
      <c r="I45" s="36"/>
      <c r="J45" s="36"/>
      <c r="K45" s="36"/>
      <c r="L45" s="36"/>
      <c r="M45" s="36"/>
      <c r="N45" s="36"/>
      <c r="O45" s="36"/>
      <c r="R45" s="36"/>
      <c r="S45" s="36"/>
      <c r="T45" s="36"/>
      <c r="U45" s="36"/>
    </row>
    <row r="46" spans="1:21" ht="15.95" customHeight="1">
      <c r="A46" s="36"/>
      <c r="B46" s="36"/>
      <c r="C46" s="36"/>
      <c r="D46" s="36"/>
      <c r="E46" s="36"/>
      <c r="F46" s="36"/>
      <c r="G46" s="36"/>
      <c r="H46" s="36"/>
      <c r="I46" s="36"/>
      <c r="J46" s="36"/>
      <c r="K46" s="36"/>
      <c r="L46" s="36"/>
      <c r="M46" s="36"/>
      <c r="N46" s="36"/>
      <c r="O46" s="36"/>
      <c r="R46" s="36"/>
      <c r="S46" s="36"/>
      <c r="T46" s="36"/>
      <c r="U46" s="36"/>
    </row>
    <row r="47" spans="1:21" ht="15.95" customHeight="1">
      <c r="A47" s="36"/>
      <c r="B47" s="36"/>
      <c r="C47" s="36"/>
      <c r="D47" s="36"/>
      <c r="E47" s="36"/>
      <c r="F47" s="36"/>
      <c r="G47" s="36"/>
      <c r="H47" s="36"/>
      <c r="I47" s="36"/>
      <c r="J47" s="36"/>
      <c r="K47" s="36"/>
      <c r="L47" s="36"/>
      <c r="M47" s="36"/>
      <c r="N47" s="36"/>
      <c r="O47" s="36"/>
      <c r="R47" s="36"/>
      <c r="S47" s="36"/>
      <c r="T47" s="36"/>
      <c r="U47" s="36"/>
    </row>
    <row r="48" spans="1:21" ht="15.95" customHeight="1">
      <c r="A48" s="36"/>
      <c r="B48" s="36"/>
      <c r="C48" s="36"/>
      <c r="D48" s="36"/>
      <c r="E48" s="36"/>
      <c r="F48" s="36"/>
      <c r="G48" s="36"/>
      <c r="H48" s="36"/>
      <c r="I48" s="36"/>
      <c r="J48" s="36"/>
      <c r="K48" s="36"/>
      <c r="L48" s="36"/>
      <c r="M48" s="36"/>
      <c r="N48" s="36"/>
      <c r="O48" s="36"/>
      <c r="R48" s="36"/>
      <c r="S48" s="36"/>
      <c r="T48" s="36"/>
      <c r="U48" s="36"/>
    </row>
    <row r="49" spans="1:21" ht="15.95" customHeight="1">
      <c r="A49" s="36"/>
      <c r="B49" s="36"/>
      <c r="C49" s="36"/>
      <c r="D49" s="36"/>
      <c r="E49" s="36"/>
      <c r="F49" s="36"/>
      <c r="G49" s="36"/>
      <c r="H49" s="36"/>
      <c r="I49" s="36"/>
      <c r="J49" s="36"/>
      <c r="K49" s="36"/>
      <c r="L49" s="36"/>
      <c r="M49" s="36"/>
      <c r="N49" s="36"/>
      <c r="O49" s="36"/>
      <c r="R49" s="36"/>
      <c r="S49" s="36"/>
      <c r="T49" s="36"/>
      <c r="U49" s="36"/>
    </row>
    <row r="50" spans="1:21" ht="15.95" customHeight="1">
      <c r="A50" s="36"/>
      <c r="B50" s="36"/>
      <c r="C50" s="36"/>
      <c r="D50" s="36"/>
      <c r="E50" s="36"/>
      <c r="F50" s="36"/>
      <c r="G50" s="36"/>
      <c r="H50" s="36"/>
      <c r="I50" s="36"/>
      <c r="J50" s="36"/>
      <c r="K50" s="36"/>
      <c r="L50" s="36"/>
      <c r="M50" s="36"/>
      <c r="N50" s="36"/>
      <c r="O50" s="36"/>
      <c r="R50" s="36"/>
      <c r="S50" s="36"/>
      <c r="T50" s="36"/>
      <c r="U50" s="36"/>
    </row>
    <row r="51" spans="1:21" ht="15.95" customHeight="1">
      <c r="A51" s="36"/>
      <c r="B51" s="36"/>
      <c r="C51" s="36"/>
      <c r="D51" s="36"/>
      <c r="E51" s="36"/>
      <c r="F51" s="36"/>
      <c r="G51" s="36"/>
      <c r="H51" s="36"/>
      <c r="I51" s="36"/>
      <c r="J51" s="36"/>
      <c r="K51" s="36"/>
      <c r="L51" s="36"/>
      <c r="M51" s="36"/>
      <c r="N51" s="36"/>
      <c r="O51" s="36"/>
      <c r="R51" s="36"/>
      <c r="S51" s="36"/>
      <c r="T51" s="36"/>
      <c r="U51" s="36"/>
    </row>
    <row r="52" spans="1:21" ht="15.95" customHeight="1">
      <c r="A52" s="36"/>
      <c r="B52" s="36"/>
      <c r="C52" s="36"/>
      <c r="D52" s="36"/>
      <c r="E52" s="36"/>
      <c r="F52" s="36"/>
      <c r="G52" s="36"/>
      <c r="H52" s="36"/>
      <c r="I52" s="36"/>
      <c r="J52" s="36"/>
      <c r="K52" s="36"/>
      <c r="L52" s="36"/>
      <c r="M52" s="36"/>
      <c r="N52" s="36"/>
      <c r="O52" s="36"/>
      <c r="R52" s="36"/>
      <c r="S52" s="36"/>
      <c r="T52" s="36"/>
      <c r="U52" s="36"/>
    </row>
    <row r="53" spans="1:21" ht="15.95" customHeight="1">
      <c r="A53" s="36"/>
      <c r="B53" s="36"/>
      <c r="C53" s="36"/>
      <c r="D53" s="36"/>
      <c r="E53" s="36"/>
      <c r="F53" s="36"/>
      <c r="G53" s="36"/>
      <c r="H53" s="36"/>
      <c r="I53" s="36"/>
      <c r="J53" s="36"/>
      <c r="K53" s="36"/>
      <c r="L53" s="36"/>
      <c r="M53" s="36"/>
      <c r="N53" s="36"/>
      <c r="O53" s="36"/>
      <c r="R53" s="36"/>
      <c r="S53" s="36"/>
      <c r="T53" s="36"/>
      <c r="U53" s="36"/>
    </row>
    <row r="54" spans="1:21" ht="15.95" customHeight="1">
      <c r="A54" s="36"/>
      <c r="B54" s="36"/>
      <c r="C54" s="36"/>
      <c r="D54" s="36"/>
      <c r="E54" s="36"/>
      <c r="F54" s="36"/>
      <c r="G54" s="36"/>
      <c r="H54" s="36"/>
      <c r="I54" s="36"/>
      <c r="J54" s="36"/>
      <c r="K54" s="36"/>
      <c r="L54" s="36"/>
      <c r="M54" s="36"/>
      <c r="N54" s="36"/>
      <c r="O54" s="36"/>
      <c r="R54" s="36"/>
      <c r="S54" s="36"/>
      <c r="T54" s="36"/>
      <c r="U54" s="36"/>
    </row>
    <row r="55" spans="1:21" ht="15.95" customHeight="1">
      <c r="A55" s="36"/>
      <c r="B55" s="36"/>
      <c r="C55" s="36"/>
      <c r="D55" s="36"/>
      <c r="E55" s="36"/>
      <c r="F55" s="36"/>
      <c r="G55" s="36"/>
      <c r="H55" s="36"/>
      <c r="I55" s="36"/>
      <c r="J55" s="36"/>
      <c r="K55" s="36"/>
      <c r="L55" s="36"/>
      <c r="M55" s="36"/>
      <c r="N55" s="36"/>
      <c r="O55" s="36"/>
      <c r="R55" s="36"/>
      <c r="S55" s="36"/>
      <c r="T55" s="36"/>
      <c r="U55" s="36"/>
    </row>
    <row r="56" spans="1:21" ht="15.95" customHeight="1">
      <c r="A56" s="36"/>
      <c r="B56" s="36"/>
      <c r="C56" s="36"/>
      <c r="D56" s="36"/>
      <c r="E56" s="36"/>
      <c r="F56" s="36"/>
      <c r="G56" s="36"/>
      <c r="H56" s="36"/>
      <c r="I56" s="36"/>
      <c r="J56" s="36"/>
      <c r="K56" s="36"/>
      <c r="L56" s="36"/>
      <c r="M56" s="36"/>
      <c r="N56" s="36"/>
      <c r="O56" s="36"/>
      <c r="R56" s="36"/>
      <c r="S56" s="36"/>
      <c r="T56" s="36"/>
      <c r="U56" s="36"/>
    </row>
    <row r="57" spans="1:21" ht="15.95" customHeight="1">
      <c r="A57" s="36"/>
      <c r="B57" s="36"/>
      <c r="C57" s="36"/>
      <c r="D57" s="36"/>
      <c r="E57" s="36"/>
      <c r="F57" s="36"/>
      <c r="G57" s="36"/>
      <c r="H57" s="36"/>
      <c r="I57" s="36"/>
      <c r="J57" s="36"/>
      <c r="K57" s="36"/>
      <c r="L57" s="36"/>
      <c r="M57" s="36"/>
      <c r="N57" s="36"/>
      <c r="O57" s="36"/>
      <c r="R57" s="36"/>
      <c r="S57" s="36"/>
      <c r="T57" s="36"/>
      <c r="U57" s="36"/>
    </row>
    <row r="58" spans="1:21" ht="15.95" customHeight="1">
      <c r="A58" s="36"/>
      <c r="B58" s="36"/>
      <c r="C58" s="36"/>
      <c r="D58" s="36"/>
      <c r="E58" s="36"/>
      <c r="F58" s="36"/>
      <c r="G58" s="36"/>
      <c r="H58" s="36"/>
      <c r="I58" s="36"/>
      <c r="J58" s="36"/>
      <c r="K58" s="36"/>
      <c r="L58" s="36"/>
      <c r="M58" s="36"/>
      <c r="N58" s="36"/>
      <c r="O58" s="36"/>
      <c r="R58" s="36"/>
      <c r="S58" s="36"/>
      <c r="T58" s="36"/>
      <c r="U58" s="36"/>
    </row>
    <row r="59" spans="1:21" ht="15.95" customHeight="1">
      <c r="A59" s="36"/>
      <c r="B59" s="36"/>
      <c r="C59" s="36"/>
      <c r="D59" s="36"/>
      <c r="E59" s="36"/>
      <c r="F59" s="36"/>
      <c r="G59" s="36"/>
      <c r="H59" s="36"/>
      <c r="I59" s="36"/>
      <c r="J59" s="36"/>
      <c r="K59" s="36"/>
      <c r="L59" s="36"/>
      <c r="M59" s="36"/>
      <c r="N59" s="36"/>
      <c r="O59" s="36"/>
      <c r="R59" s="36"/>
      <c r="S59" s="36"/>
      <c r="T59" s="36"/>
      <c r="U59" s="36"/>
    </row>
    <row r="60" spans="1:21" ht="15.95" customHeight="1">
      <c r="A60" s="36"/>
      <c r="B60" s="36"/>
      <c r="C60" s="36"/>
      <c r="D60" s="36"/>
      <c r="E60" s="36"/>
      <c r="F60" s="36"/>
      <c r="G60" s="36"/>
      <c r="H60" s="36"/>
      <c r="I60" s="36"/>
      <c r="J60" s="36"/>
      <c r="K60" s="36"/>
      <c r="L60" s="36"/>
      <c r="M60" s="36"/>
      <c r="N60" s="36"/>
      <c r="O60" s="36"/>
      <c r="R60" s="36"/>
      <c r="S60" s="36"/>
      <c r="T60" s="36"/>
      <c r="U60" s="36"/>
    </row>
    <row r="61" spans="1:21" ht="15.95" customHeight="1">
      <c r="A61" s="36"/>
      <c r="B61" s="36"/>
      <c r="C61" s="36"/>
      <c r="D61" s="36"/>
      <c r="E61" s="36"/>
      <c r="F61" s="36"/>
      <c r="G61" s="36"/>
      <c r="H61" s="36"/>
      <c r="I61" s="36"/>
      <c r="J61" s="36"/>
      <c r="K61" s="36"/>
      <c r="L61" s="36"/>
      <c r="M61" s="36"/>
      <c r="N61" s="36"/>
      <c r="O61" s="36"/>
    </row>
    <row r="62" spans="1:21" ht="15.95" customHeight="1">
      <c r="A62" s="36"/>
      <c r="B62" s="36"/>
      <c r="C62" s="36"/>
      <c r="D62" s="36"/>
      <c r="E62" s="36"/>
      <c r="F62" s="36"/>
      <c r="G62" s="36"/>
      <c r="H62" s="36"/>
      <c r="I62" s="36"/>
      <c r="J62" s="36"/>
      <c r="K62" s="36"/>
      <c r="L62" s="36"/>
      <c r="M62" s="36"/>
      <c r="N62" s="36"/>
      <c r="O62" s="36"/>
    </row>
    <row r="63" spans="1:21" ht="15.95" customHeight="1">
      <c r="A63" s="36"/>
      <c r="B63" s="36"/>
      <c r="C63" s="36"/>
      <c r="D63" s="36"/>
      <c r="E63" s="36"/>
      <c r="F63" s="36"/>
      <c r="G63" s="36"/>
      <c r="H63" s="36"/>
      <c r="I63" s="36"/>
      <c r="J63" s="36"/>
      <c r="K63" s="36"/>
      <c r="L63" s="36"/>
      <c r="M63" s="36"/>
      <c r="N63" s="36"/>
      <c r="O63" s="36"/>
    </row>
    <row r="64" spans="1:21" ht="15.95" customHeight="1">
      <c r="A64" s="36"/>
      <c r="B64" s="36"/>
      <c r="C64" s="36"/>
      <c r="D64" s="36"/>
      <c r="E64" s="36"/>
      <c r="F64" s="36"/>
      <c r="G64" s="36"/>
      <c r="H64" s="36"/>
      <c r="I64" s="36"/>
      <c r="J64" s="36"/>
      <c r="K64" s="36"/>
      <c r="L64" s="36"/>
      <c r="M64" s="36"/>
      <c r="N64" s="36"/>
      <c r="O64" s="36"/>
    </row>
    <row r="65" spans="1:15" ht="15.95" customHeight="1">
      <c r="A65" s="36"/>
      <c r="B65" s="36"/>
      <c r="C65" s="36"/>
      <c r="D65" s="36"/>
      <c r="E65" s="36"/>
      <c r="F65" s="36"/>
      <c r="G65" s="36"/>
      <c r="H65" s="36"/>
      <c r="I65" s="36"/>
      <c r="J65" s="36"/>
      <c r="K65" s="36"/>
      <c r="L65" s="36"/>
      <c r="M65" s="36"/>
      <c r="N65" s="36"/>
      <c r="O65" s="36"/>
    </row>
    <row r="66" spans="1:15" ht="15.95" customHeight="1">
      <c r="A66" s="36"/>
      <c r="B66" s="36"/>
      <c r="C66" s="36"/>
      <c r="D66" s="36"/>
      <c r="E66" s="36"/>
      <c r="F66" s="36"/>
      <c r="G66" s="36"/>
      <c r="H66" s="36"/>
      <c r="I66" s="36"/>
      <c r="J66" s="36"/>
      <c r="K66" s="36"/>
      <c r="L66" s="36"/>
      <c r="M66" s="36"/>
      <c r="N66" s="36"/>
      <c r="O66" s="36"/>
    </row>
    <row r="67" spans="1:15" ht="15.95" customHeight="1">
      <c r="A67" s="36"/>
      <c r="B67" s="36"/>
      <c r="C67" s="36"/>
      <c r="D67" s="36"/>
      <c r="E67" s="36"/>
      <c r="F67" s="36"/>
      <c r="G67" s="36"/>
      <c r="H67" s="36"/>
      <c r="I67" s="36"/>
      <c r="J67" s="36"/>
      <c r="K67" s="36"/>
      <c r="L67" s="36"/>
      <c r="M67" s="36"/>
      <c r="N67" s="36"/>
      <c r="O67" s="36"/>
    </row>
    <row r="68" spans="1:15" ht="15.95" customHeight="1">
      <c r="A68" s="36"/>
      <c r="B68" s="36"/>
      <c r="C68" s="36"/>
      <c r="D68" s="36"/>
      <c r="E68" s="36"/>
      <c r="F68" s="36"/>
      <c r="G68" s="36"/>
      <c r="H68" s="36"/>
      <c r="I68" s="36"/>
      <c r="J68" s="36"/>
      <c r="K68" s="36"/>
      <c r="L68" s="36"/>
      <c r="M68" s="36"/>
      <c r="N68" s="36"/>
      <c r="O68" s="36"/>
    </row>
    <row r="69" spans="1:15" ht="15.95" customHeight="1">
      <c r="A69" s="36"/>
      <c r="B69" s="36"/>
      <c r="C69" s="36"/>
      <c r="D69" s="36"/>
      <c r="E69" s="36"/>
      <c r="F69" s="36"/>
      <c r="G69" s="36"/>
      <c r="H69" s="36"/>
      <c r="I69" s="36"/>
      <c r="J69" s="36"/>
      <c r="K69" s="36"/>
      <c r="L69" s="36"/>
      <c r="M69" s="36"/>
      <c r="N69" s="36"/>
      <c r="O69" s="36"/>
    </row>
    <row r="70" spans="1:15" ht="15.95" customHeight="1">
      <c r="A70" s="36"/>
      <c r="B70" s="36"/>
      <c r="C70" s="36"/>
      <c r="D70" s="36"/>
      <c r="E70" s="36"/>
      <c r="F70" s="36"/>
      <c r="G70" s="36"/>
      <c r="H70" s="36"/>
      <c r="I70" s="36"/>
      <c r="J70" s="36"/>
      <c r="K70" s="36"/>
      <c r="L70" s="36"/>
      <c r="M70" s="36"/>
      <c r="N70" s="36"/>
      <c r="O70" s="36"/>
    </row>
    <row r="71" spans="1:15" ht="15.95" customHeight="1">
      <c r="A71" s="36"/>
      <c r="B71" s="36"/>
      <c r="C71" s="36"/>
      <c r="D71" s="36"/>
      <c r="E71" s="36"/>
      <c r="F71" s="36"/>
      <c r="G71" s="36"/>
      <c r="H71" s="36"/>
      <c r="I71" s="36"/>
      <c r="J71" s="36"/>
      <c r="K71" s="36"/>
      <c r="L71" s="36"/>
      <c r="M71" s="36"/>
      <c r="N71" s="36"/>
      <c r="O71" s="36"/>
    </row>
    <row r="72" spans="1:15" ht="15.95" customHeight="1">
      <c r="A72" s="36"/>
      <c r="B72" s="36"/>
      <c r="C72" s="36"/>
      <c r="D72" s="36"/>
      <c r="E72" s="36"/>
      <c r="F72" s="36"/>
      <c r="G72" s="36"/>
      <c r="H72" s="36"/>
      <c r="I72" s="36"/>
      <c r="J72" s="36"/>
      <c r="K72" s="36"/>
      <c r="L72" s="36"/>
      <c r="M72" s="36"/>
      <c r="N72" s="36"/>
      <c r="O72" s="36"/>
    </row>
    <row r="73" spans="1:15" ht="15.95" customHeight="1">
      <c r="A73" s="36"/>
      <c r="B73" s="36"/>
      <c r="C73" s="36"/>
      <c r="D73" s="36"/>
      <c r="E73" s="36"/>
      <c r="F73" s="36"/>
      <c r="G73" s="36"/>
      <c r="H73" s="36"/>
      <c r="I73" s="36"/>
      <c r="J73" s="36"/>
      <c r="K73" s="36"/>
      <c r="L73" s="36"/>
      <c r="M73" s="36"/>
      <c r="N73" s="36"/>
      <c r="O73" s="36"/>
    </row>
    <row r="74" spans="1:15" ht="15.95" customHeight="1">
      <c r="A74" s="36"/>
      <c r="B74" s="36"/>
      <c r="C74" s="36"/>
      <c r="D74" s="36"/>
      <c r="E74" s="36"/>
      <c r="F74" s="36"/>
      <c r="G74" s="36"/>
      <c r="H74" s="36"/>
      <c r="I74" s="36"/>
      <c r="J74" s="36"/>
      <c r="K74" s="36"/>
      <c r="L74" s="36"/>
      <c r="M74" s="36"/>
      <c r="N74" s="36"/>
      <c r="O74" s="36"/>
    </row>
    <row r="75" spans="1:15" ht="15.95" customHeight="1">
      <c r="A75" s="36"/>
      <c r="B75" s="36"/>
      <c r="C75" s="36"/>
      <c r="D75" s="36"/>
      <c r="E75" s="36"/>
      <c r="F75" s="36"/>
      <c r="G75" s="36"/>
      <c r="H75" s="36"/>
      <c r="I75" s="36"/>
      <c r="J75" s="36"/>
      <c r="K75" s="36"/>
      <c r="L75" s="36"/>
      <c r="M75" s="36"/>
      <c r="N75" s="36"/>
      <c r="O75" s="36"/>
    </row>
    <row r="76" spans="1:15" ht="15.95" customHeight="1">
      <c r="A76" s="36"/>
      <c r="B76" s="36"/>
      <c r="C76" s="36"/>
      <c r="D76" s="36"/>
      <c r="E76" s="36"/>
      <c r="F76" s="36"/>
      <c r="G76" s="36"/>
      <c r="H76" s="36"/>
      <c r="I76" s="36"/>
      <c r="J76" s="36"/>
      <c r="K76" s="36"/>
      <c r="L76" s="36"/>
      <c r="M76" s="36"/>
      <c r="N76" s="36"/>
      <c r="O76" s="36"/>
    </row>
    <row r="77" spans="1:15" ht="15.95" customHeight="1">
      <c r="A77" s="36"/>
      <c r="B77" s="36"/>
      <c r="C77" s="36"/>
      <c r="D77" s="36"/>
      <c r="E77" s="36"/>
      <c r="F77" s="36"/>
      <c r="G77" s="36"/>
      <c r="H77" s="36"/>
      <c r="I77" s="36"/>
      <c r="J77" s="36"/>
      <c r="K77" s="36"/>
      <c r="L77" s="36"/>
      <c r="M77" s="36"/>
      <c r="N77" s="36"/>
      <c r="O77" s="36"/>
    </row>
    <row r="78" spans="1:15" ht="15.95" customHeight="1">
      <c r="A78" s="36"/>
      <c r="B78" s="36"/>
      <c r="C78" s="36"/>
      <c r="D78" s="36"/>
      <c r="E78" s="36"/>
      <c r="F78" s="36"/>
      <c r="G78" s="36"/>
      <c r="H78" s="36"/>
      <c r="I78" s="36"/>
      <c r="J78" s="36"/>
      <c r="K78" s="36"/>
      <c r="L78" s="36"/>
      <c r="M78" s="36"/>
      <c r="N78" s="36"/>
      <c r="O78" s="36"/>
    </row>
    <row r="79" spans="1:15" ht="15.95" customHeight="1"/>
    <row r="80" spans="1:15"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sheetData>
  <pageMargins left="1.25" right="1.25" top="1.25" bottom="1.2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S86"/>
  <sheetViews>
    <sheetView workbookViewId="0"/>
  </sheetViews>
  <sheetFormatPr defaultRowHeight="11.25"/>
  <cols>
    <col min="1" max="1" width="4.83203125" style="30" customWidth="1"/>
    <col min="2" max="2" width="9.83203125" style="30" customWidth="1"/>
    <col min="3" max="3" width="4.83203125" style="30" customWidth="1"/>
    <col min="4" max="4" width="6.83203125" style="34" customWidth="1"/>
    <col min="5" max="5" width="8.83203125" style="30" customWidth="1"/>
    <col min="6" max="12" width="9.83203125" style="30" customWidth="1"/>
    <col min="13" max="16" width="9.83203125" style="34" customWidth="1"/>
    <col min="17" max="17" width="4.83203125" style="30" customWidth="1"/>
    <col min="18" max="18" width="5.83203125" style="30" customWidth="1"/>
    <col min="19" max="19" width="28.83203125" style="30" customWidth="1"/>
    <col min="20" max="24" width="9.83203125" style="30" customWidth="1"/>
    <col min="25" max="25" width="6.5" style="30" customWidth="1"/>
    <col min="26" max="26" width="5.83203125" style="30" customWidth="1"/>
    <col min="27" max="29" width="9.83203125" style="30" customWidth="1"/>
    <col min="30" max="30" width="28.83203125" style="30" customWidth="1"/>
    <col min="31" max="31" width="12.83203125" style="30" customWidth="1"/>
    <col min="32" max="32" width="15.5" style="30" customWidth="1"/>
    <col min="33" max="33" width="9.83203125" style="264" customWidth="1"/>
    <col min="34" max="46" width="9.83203125" style="30" customWidth="1"/>
    <col min="47" max="16384" width="9.33203125" style="30"/>
  </cols>
  <sheetData>
    <row r="1" spans="1:38" ht="18" customHeight="1">
      <c r="A1" s="13"/>
      <c r="B1" s="715" t="s">
        <v>128</v>
      </c>
      <c r="C1" s="715"/>
      <c r="D1" s="715"/>
      <c r="E1" s="715"/>
      <c r="F1" s="715"/>
      <c r="G1" s="715"/>
      <c r="H1" s="715"/>
      <c r="I1" s="715"/>
      <c r="J1" s="715"/>
      <c r="K1" s="715"/>
      <c r="L1" s="715"/>
      <c r="M1" s="715"/>
      <c r="N1" s="715"/>
      <c r="O1" s="715"/>
      <c r="P1" s="715"/>
      <c r="Q1" s="13"/>
      <c r="R1" s="12"/>
      <c r="S1" s="12"/>
      <c r="T1" s="12"/>
      <c r="U1" s="12"/>
      <c r="V1" s="12"/>
      <c r="W1" s="12"/>
      <c r="X1" s="12"/>
      <c r="Y1" s="12"/>
      <c r="Z1" s="12"/>
      <c r="AA1" s="22"/>
      <c r="AB1" s="22"/>
      <c r="AC1" s="22"/>
      <c r="AD1" s="264"/>
      <c r="AE1" s="264"/>
      <c r="AF1" s="264"/>
      <c r="AH1" s="264"/>
      <c r="AI1" s="264"/>
      <c r="AJ1" s="264"/>
      <c r="AK1" s="264"/>
      <c r="AL1" s="264"/>
    </row>
    <row r="2" spans="1:38" ht="20.100000000000001" customHeight="1">
      <c r="A2" s="716" t="s">
        <v>128</v>
      </c>
      <c r="B2" s="717" t="s">
        <v>79</v>
      </c>
      <c r="C2" s="717"/>
      <c r="D2" s="717"/>
      <c r="E2" s="717"/>
      <c r="F2" s="717"/>
      <c r="G2" s="717"/>
      <c r="H2" s="717"/>
      <c r="I2" s="717"/>
      <c r="J2" s="717"/>
      <c r="K2" s="717"/>
      <c r="L2" s="717"/>
      <c r="M2" s="717"/>
      <c r="N2" s="717"/>
      <c r="O2" s="717"/>
      <c r="P2" s="717"/>
      <c r="Q2" s="716" t="s">
        <v>128</v>
      </c>
      <c r="R2" s="80" t="str">
        <f>S62</f>
        <v>CA</v>
      </c>
      <c r="S2" s="718" t="s">
        <v>80</v>
      </c>
      <c r="T2" s="718"/>
      <c r="U2" s="718"/>
      <c r="V2" s="718"/>
      <c r="W2" s="718"/>
      <c r="X2" s="718"/>
      <c r="Y2" s="718"/>
      <c r="Z2" s="81"/>
      <c r="AA2" s="83"/>
      <c r="AB2" s="83"/>
      <c r="AC2" s="83"/>
      <c r="AD2" s="264"/>
      <c r="AE2" s="264"/>
      <c r="AF2" s="264"/>
      <c r="AH2" s="264"/>
      <c r="AI2" s="264"/>
      <c r="AJ2" s="264"/>
      <c r="AK2" s="264"/>
      <c r="AL2" s="264"/>
    </row>
    <row r="3" spans="1:38" ht="15.95" customHeight="1">
      <c r="A3" s="716"/>
      <c r="B3" s="11"/>
      <c r="C3" s="11"/>
      <c r="D3" s="11"/>
      <c r="E3" s="11"/>
      <c r="F3" s="11"/>
      <c r="G3" s="11"/>
      <c r="H3" s="11"/>
      <c r="I3" s="11"/>
      <c r="J3" s="11"/>
      <c r="K3" s="11"/>
      <c r="L3" s="11"/>
      <c r="M3" s="11"/>
      <c r="N3" s="11"/>
      <c r="O3" s="11"/>
      <c r="P3" s="11"/>
      <c r="Q3" s="716"/>
      <c r="R3" s="569" t="s">
        <v>47</v>
      </c>
      <c r="S3" s="570"/>
      <c r="T3" s="570"/>
      <c r="U3" s="570"/>
      <c r="V3" s="570"/>
      <c r="W3" s="570"/>
      <c r="X3" s="570"/>
      <c r="Y3" s="570"/>
      <c r="Z3" s="571"/>
      <c r="AA3" s="22"/>
      <c r="AB3" s="22"/>
      <c r="AC3" s="22"/>
      <c r="AD3" s="264"/>
      <c r="AE3" s="264"/>
      <c r="AF3" s="264"/>
      <c r="AH3" s="264"/>
      <c r="AI3" s="264"/>
      <c r="AJ3" s="264"/>
      <c r="AK3" s="264"/>
      <c r="AL3" s="264"/>
    </row>
    <row r="4" spans="1:38" ht="15.95" customHeight="1" thickBot="1">
      <c r="A4" s="716"/>
      <c r="B4" s="11"/>
      <c r="C4" s="11"/>
      <c r="D4" s="11"/>
      <c r="E4" s="16"/>
      <c r="F4" s="16"/>
      <c r="G4" s="16"/>
      <c r="H4" s="16"/>
      <c r="I4" s="16"/>
      <c r="J4" s="11"/>
      <c r="K4" s="11"/>
      <c r="L4" s="11"/>
      <c r="M4" s="11"/>
      <c r="N4" s="11"/>
      <c r="O4" s="11"/>
      <c r="P4" s="11"/>
      <c r="Q4" s="716"/>
      <c r="R4" s="569"/>
      <c r="S4" s="570"/>
      <c r="T4" s="570"/>
      <c r="U4" s="570"/>
      <c r="V4" s="570"/>
      <c r="W4" s="570"/>
      <c r="X4" s="570"/>
      <c r="Y4" s="570"/>
      <c r="Z4" s="571"/>
      <c r="AA4" s="22"/>
      <c r="AB4" s="22"/>
      <c r="AC4" s="22"/>
      <c r="AD4" s="264"/>
      <c r="AE4" s="264"/>
      <c r="AF4" s="264"/>
      <c r="AH4" s="264"/>
      <c r="AI4" s="264"/>
      <c r="AJ4" s="264"/>
      <c r="AK4" s="264"/>
      <c r="AL4" s="264"/>
    </row>
    <row r="5" spans="1:38" ht="21.95" customHeight="1">
      <c r="A5" s="716"/>
      <c r="B5" s="11"/>
      <c r="C5" s="277" t="s">
        <v>284</v>
      </c>
      <c r="D5" s="742" t="s">
        <v>167</v>
      </c>
      <c r="E5" s="742"/>
      <c r="F5" s="742"/>
      <c r="G5" s="742"/>
      <c r="H5" s="742"/>
      <c r="I5" s="742"/>
      <c r="J5" s="742"/>
      <c r="K5" s="743"/>
      <c r="L5" s="11"/>
      <c r="M5" s="11"/>
      <c r="N5" s="11"/>
      <c r="O5" s="11"/>
      <c r="P5" s="11"/>
      <c r="Q5" s="716"/>
      <c r="R5" s="569"/>
      <c r="S5" s="570"/>
      <c r="T5" s="570"/>
      <c r="U5" s="570"/>
      <c r="V5" s="570"/>
      <c r="W5" s="570"/>
      <c r="X5" s="570"/>
      <c r="Y5" s="570"/>
      <c r="Z5" s="571"/>
      <c r="AA5" s="22"/>
      <c r="AB5" s="22"/>
      <c r="AC5" s="22"/>
      <c r="AD5" s="264"/>
      <c r="AE5" s="264"/>
      <c r="AF5" s="264"/>
      <c r="AH5" s="264"/>
      <c r="AI5" s="264"/>
      <c r="AJ5" s="264"/>
      <c r="AK5" s="264"/>
      <c r="AL5" s="264"/>
    </row>
    <row r="6" spans="1:38" ht="21.95" customHeight="1" thickBot="1">
      <c r="A6" s="716"/>
      <c r="B6" s="11"/>
      <c r="C6" s="278"/>
      <c r="D6" s="852" t="s">
        <v>160</v>
      </c>
      <c r="E6" s="852"/>
      <c r="F6" s="852"/>
      <c r="G6" s="852"/>
      <c r="H6" s="852"/>
      <c r="I6" s="852"/>
      <c r="J6" s="852"/>
      <c r="K6" s="853"/>
      <c r="L6" s="11"/>
      <c r="M6" s="11"/>
      <c r="N6" s="11"/>
      <c r="O6" s="11"/>
      <c r="P6" s="11"/>
      <c r="Q6" s="716"/>
      <c r="R6" s="572"/>
      <c r="S6" s="573"/>
      <c r="T6" s="573"/>
      <c r="U6" s="573"/>
      <c r="V6" s="573"/>
      <c r="W6" s="573"/>
      <c r="X6" s="573"/>
      <c r="Y6" s="573"/>
      <c r="Z6" s="574"/>
      <c r="AA6" s="22"/>
      <c r="AB6" s="22"/>
      <c r="AC6" s="22"/>
      <c r="AD6" s="264"/>
      <c r="AE6" s="264"/>
      <c r="AF6" s="264"/>
      <c r="AH6" s="264"/>
      <c r="AI6" s="264"/>
      <c r="AJ6" s="264"/>
      <c r="AK6" s="264"/>
      <c r="AL6" s="264"/>
    </row>
    <row r="7" spans="1:38" ht="18" customHeight="1" thickBot="1">
      <c r="A7" s="716"/>
      <c r="B7" s="11"/>
      <c r="C7" s="272" t="s">
        <v>83</v>
      </c>
      <c r="D7" s="273"/>
      <c r="E7" s="274" t="s">
        <v>84</v>
      </c>
      <c r="F7" s="275" t="s">
        <v>86</v>
      </c>
      <c r="G7" s="276" t="s">
        <v>2</v>
      </c>
      <c r="H7" s="276" t="s">
        <v>1</v>
      </c>
      <c r="I7" s="276" t="s">
        <v>0</v>
      </c>
      <c r="J7" s="284" t="s">
        <v>5</v>
      </c>
      <c r="K7" s="285" t="s">
        <v>3</v>
      </c>
      <c r="L7" s="11"/>
      <c r="M7" s="11"/>
      <c r="N7" s="11"/>
      <c r="O7" s="11"/>
      <c r="P7" s="11"/>
      <c r="Q7" s="716"/>
      <c r="R7" s="566" t="s">
        <v>292</v>
      </c>
      <c r="S7" s="567"/>
      <c r="T7" s="567"/>
      <c r="U7" s="567"/>
      <c r="V7" s="567"/>
      <c r="W7" s="567"/>
      <c r="X7" s="567"/>
      <c r="Y7" s="567"/>
      <c r="Z7" s="568"/>
      <c r="AA7" s="22"/>
      <c r="AB7" s="22"/>
      <c r="AC7" s="22"/>
      <c r="AD7" s="264"/>
      <c r="AE7" s="264"/>
      <c r="AF7" s="264"/>
      <c r="AH7" s="264"/>
      <c r="AI7" s="264"/>
      <c r="AJ7" s="264"/>
      <c r="AK7" s="264"/>
      <c r="AL7" s="264"/>
    </row>
    <row r="8" spans="1:38" ht="18" customHeight="1">
      <c r="A8" s="716"/>
      <c r="B8" s="11"/>
      <c r="C8" s="287" t="s">
        <v>134</v>
      </c>
      <c r="D8" s="288"/>
      <c r="E8" s="288"/>
      <c r="F8" s="289"/>
      <c r="G8" s="299">
        <v>1.1133920864435209</v>
      </c>
      <c r="H8" s="299">
        <v>0.14801283266023618</v>
      </c>
      <c r="I8" s="299">
        <v>-7.144243721800711E-2</v>
      </c>
      <c r="J8" s="499" t="s">
        <v>13</v>
      </c>
      <c r="K8" s="304">
        <v>0.2886960232323893</v>
      </c>
      <c r="L8" s="11"/>
      <c r="M8" s="11"/>
      <c r="N8" s="11"/>
      <c r="O8" s="11"/>
      <c r="P8" s="11"/>
      <c r="Q8" s="716"/>
      <c r="R8" s="569"/>
      <c r="S8" s="570"/>
      <c r="T8" s="570"/>
      <c r="U8" s="570"/>
      <c r="V8" s="570"/>
      <c r="W8" s="570"/>
      <c r="X8" s="570"/>
      <c r="Y8" s="570"/>
      <c r="Z8" s="571"/>
      <c r="AA8" s="22"/>
      <c r="AB8" s="99"/>
      <c r="AC8" s="22"/>
      <c r="AD8" s="264"/>
      <c r="AE8" s="264"/>
      <c r="AF8" s="264"/>
      <c r="AH8" s="264"/>
      <c r="AI8" s="264"/>
      <c r="AJ8" s="264"/>
      <c r="AK8" s="264"/>
      <c r="AL8" s="264"/>
    </row>
    <row r="9" spans="1:38" ht="18" customHeight="1" thickBot="1">
      <c r="A9" s="716"/>
      <c r="B9" s="11"/>
      <c r="C9" s="297" t="s">
        <v>135</v>
      </c>
      <c r="D9" s="298"/>
      <c r="E9" s="298"/>
      <c r="F9" s="298"/>
      <c r="G9" s="498" t="s">
        <v>13</v>
      </c>
      <c r="H9" s="498" t="s">
        <v>13</v>
      </c>
      <c r="I9" s="498" t="s">
        <v>13</v>
      </c>
      <c r="J9" s="498" t="s">
        <v>13</v>
      </c>
      <c r="K9" s="305">
        <v>0.40162705164511087</v>
      </c>
      <c r="L9" s="11"/>
      <c r="M9" s="11"/>
      <c r="N9" s="11"/>
      <c r="O9" s="11"/>
      <c r="P9" s="11"/>
      <c r="Q9" s="716"/>
      <c r="R9" s="569"/>
      <c r="S9" s="570"/>
      <c r="T9" s="570"/>
      <c r="U9" s="570"/>
      <c r="V9" s="570"/>
      <c r="W9" s="570"/>
      <c r="X9" s="570"/>
      <c r="Y9" s="570"/>
      <c r="Z9" s="571"/>
      <c r="AA9" s="22"/>
      <c r="AB9" s="22"/>
      <c r="AC9" s="22"/>
      <c r="AD9" s="264"/>
      <c r="AE9" s="264"/>
      <c r="AF9" s="264"/>
      <c r="AH9" s="264"/>
      <c r="AI9" s="264"/>
      <c r="AJ9" s="264"/>
      <c r="AK9" s="264"/>
      <c r="AL9" s="264"/>
    </row>
    <row r="10" spans="1:38" ht="18" customHeight="1" thickTop="1">
      <c r="A10" s="716"/>
      <c r="B10" s="11"/>
      <c r="C10" s="279" t="s">
        <v>312</v>
      </c>
      <c r="D10" s="270"/>
      <c r="E10" s="270"/>
      <c r="F10" s="270"/>
      <c r="G10" s="300">
        <v>1.324790270065459</v>
      </c>
      <c r="H10" s="300">
        <v>0.24325626187099955</v>
      </c>
      <c r="I10" s="300">
        <v>0.40249116572711036</v>
      </c>
      <c r="J10" s="319" t="s">
        <v>13</v>
      </c>
      <c r="K10" s="306">
        <v>0.60881542496108321</v>
      </c>
      <c r="L10" s="11"/>
      <c r="M10" s="11"/>
      <c r="N10" s="11"/>
      <c r="O10" s="11"/>
      <c r="P10" s="11"/>
      <c r="Q10" s="716"/>
      <c r="R10" s="572"/>
      <c r="S10" s="573"/>
      <c r="T10" s="573"/>
      <c r="U10" s="573"/>
      <c r="V10" s="573"/>
      <c r="W10" s="573"/>
      <c r="X10" s="573"/>
      <c r="Y10" s="573"/>
      <c r="Z10" s="574"/>
      <c r="AA10" s="22"/>
      <c r="AB10" s="22"/>
      <c r="AC10" s="22"/>
      <c r="AD10" s="264"/>
      <c r="AE10" s="264"/>
      <c r="AF10" s="264"/>
      <c r="AH10" s="264"/>
      <c r="AI10" s="264"/>
      <c r="AJ10" s="264"/>
      <c r="AK10" s="264"/>
      <c r="AL10" s="264"/>
    </row>
    <row r="11" spans="1:38" ht="18" customHeight="1" thickBot="1">
      <c r="A11" s="716"/>
      <c r="B11" s="11"/>
      <c r="C11" s="290" t="s">
        <v>313</v>
      </c>
      <c r="D11" s="291"/>
      <c r="E11" s="291"/>
      <c r="F11" s="291"/>
      <c r="G11" s="301">
        <v>3.6705838222565252</v>
      </c>
      <c r="H11" s="301">
        <v>0.36026881111541292</v>
      </c>
      <c r="I11" s="301">
        <v>-0.39749554942995702</v>
      </c>
      <c r="J11" s="321" t="s">
        <v>13</v>
      </c>
      <c r="K11" s="307">
        <v>0.40202357308856579</v>
      </c>
      <c r="L11" s="11"/>
      <c r="M11" s="11"/>
      <c r="N11" s="11"/>
      <c r="O11" s="11"/>
      <c r="P11" s="11"/>
      <c r="Q11" s="716"/>
      <c r="R11" s="566"/>
      <c r="S11" s="567"/>
      <c r="T11" s="567"/>
      <c r="U11" s="567"/>
      <c r="V11" s="567"/>
      <c r="W11" s="567"/>
      <c r="X11" s="567"/>
      <c r="Y11" s="567"/>
      <c r="Z11" s="568"/>
      <c r="AA11" s="22"/>
      <c r="AB11" s="22"/>
      <c r="AC11" s="22"/>
      <c r="AD11" s="264"/>
      <c r="AE11" s="264"/>
      <c r="AF11" s="264"/>
      <c r="AH11" s="264"/>
      <c r="AI11" s="264"/>
      <c r="AJ11" s="264"/>
      <c r="AK11" s="264"/>
      <c r="AL11" s="264"/>
    </row>
    <row r="12" spans="1:38" ht="18" customHeight="1">
      <c r="A12" s="716"/>
      <c r="B12" s="11"/>
      <c r="C12" s="294" t="s">
        <v>314</v>
      </c>
      <c r="D12" s="295"/>
      <c r="E12" s="295"/>
      <c r="F12" s="295"/>
      <c r="G12" s="299">
        <v>0.32221890378839085</v>
      </c>
      <c r="H12" s="299">
        <v>-0.10458190340910048</v>
      </c>
      <c r="I12" s="299">
        <v>-2.1009967962610622E-3</v>
      </c>
      <c r="J12" s="499" t="s">
        <v>13</v>
      </c>
      <c r="K12" s="304">
        <v>5.0363042517261071E-2</v>
      </c>
      <c r="L12" s="11"/>
      <c r="M12" s="11"/>
      <c r="N12" s="11"/>
      <c r="O12" s="11"/>
      <c r="P12" s="11"/>
      <c r="Q12" s="716"/>
      <c r="R12" s="569"/>
      <c r="S12" s="570"/>
      <c r="T12" s="570"/>
      <c r="U12" s="570"/>
      <c r="V12" s="570"/>
      <c r="W12" s="570"/>
      <c r="X12" s="570"/>
      <c r="Y12" s="570"/>
      <c r="Z12" s="571"/>
      <c r="AA12" s="22"/>
      <c r="AB12" s="22"/>
      <c r="AC12" s="22"/>
      <c r="AD12" s="264"/>
      <c r="AE12" s="264"/>
      <c r="AF12" s="264"/>
      <c r="AH12" s="264"/>
      <c r="AI12" s="264"/>
      <c r="AJ12" s="264"/>
      <c r="AK12" s="264"/>
      <c r="AL12" s="264"/>
    </row>
    <row r="13" spans="1:38" ht="18" customHeight="1" thickBot="1">
      <c r="A13" s="716"/>
      <c r="B13" s="11"/>
      <c r="C13" s="280" t="s">
        <v>315</v>
      </c>
      <c r="D13" s="281"/>
      <c r="E13" s="281"/>
      <c r="F13" s="281"/>
      <c r="G13" s="301">
        <v>0.74410702822102481</v>
      </c>
      <c r="H13" s="301">
        <v>0.37659339651482021</v>
      </c>
      <c r="I13" s="301">
        <v>9.3816434147268521E-2</v>
      </c>
      <c r="J13" s="321" t="s">
        <v>13</v>
      </c>
      <c r="K13" s="307">
        <v>0.33802383669172265</v>
      </c>
      <c r="L13" s="11"/>
      <c r="M13" s="11"/>
      <c r="N13" s="11"/>
      <c r="O13" s="11"/>
      <c r="P13" s="11"/>
      <c r="Q13" s="716"/>
      <c r="R13" s="569"/>
      <c r="S13" s="570"/>
      <c r="T13" s="570"/>
      <c r="U13" s="570"/>
      <c r="V13" s="570"/>
      <c r="W13" s="570"/>
      <c r="X13" s="570"/>
      <c r="Y13" s="570"/>
      <c r="Z13" s="571"/>
      <c r="AA13" s="22"/>
      <c r="AB13" s="22"/>
      <c r="AC13" s="22"/>
      <c r="AD13" s="264"/>
      <c r="AE13" s="264"/>
      <c r="AF13" s="264"/>
      <c r="AH13" s="264"/>
      <c r="AI13" s="264"/>
      <c r="AJ13" s="264"/>
      <c r="AK13" s="264"/>
      <c r="AL13" s="264"/>
    </row>
    <row r="14" spans="1:38" ht="18" customHeight="1">
      <c r="A14" s="716"/>
      <c r="B14" s="11"/>
      <c r="C14" s="294" t="str">
        <f>IF($S$50="FA3L1 District","",S50)</f>
        <v>FA3L1 FA3L2-D</v>
      </c>
      <c r="D14" s="295"/>
      <c r="E14" s="295"/>
      <c r="F14" s="295"/>
      <c r="G14" s="299" t="e">
        <f t="shared" ref="G8:G17" si="0">((T72*$X$63)-(T50*$U$63))/(T50*$U$63)</f>
        <v>#REF!</v>
      </c>
      <c r="H14" s="299" t="e">
        <f t="shared" ref="H8:H17" si="1">((U72*$X$63)-(U50*$U$63))/(U50*$U$63)</f>
        <v>#REF!</v>
      </c>
      <c r="I14" s="299" t="e">
        <f t="shared" ref="I8:I17" si="2">((V72*$X$63)-(V50*$U$63))/(V50*$U$63)</f>
        <v>#REF!</v>
      </c>
      <c r="J14" s="302" t="e">
        <f>((W72*$X$63)-(W50*$U$63))/(W50*$U$63)</f>
        <v>#REF!</v>
      </c>
      <c r="K14" s="304" t="e">
        <f t="shared" ref="K8:K17" si="3">((X72*$X$63)-(X50*$U$63))/(X50*$U$63)</f>
        <v>#REF!</v>
      </c>
      <c r="L14" s="11"/>
      <c r="M14" s="11"/>
      <c r="N14" s="11"/>
      <c r="O14" s="11"/>
      <c r="P14" s="11"/>
      <c r="Q14" s="716"/>
      <c r="R14" s="569"/>
      <c r="S14" s="570"/>
      <c r="T14" s="570"/>
      <c r="U14" s="570"/>
      <c r="V14" s="570"/>
      <c r="W14" s="570"/>
      <c r="X14" s="570"/>
      <c r="Y14" s="570"/>
      <c r="Z14" s="571"/>
      <c r="AA14" s="22"/>
      <c r="AB14" s="22"/>
      <c r="AC14" s="22"/>
      <c r="AD14" s="264"/>
      <c r="AE14" s="264"/>
      <c r="AF14" s="264"/>
      <c r="AH14" s="264"/>
      <c r="AI14" s="264"/>
      <c r="AJ14" s="264"/>
      <c r="AK14" s="264"/>
      <c r="AL14" s="264"/>
    </row>
    <row r="15" spans="1:38" ht="18" customHeight="1" thickBot="1">
      <c r="A15" s="716"/>
      <c r="B15" s="11"/>
      <c r="C15" s="280" t="str">
        <f>IF($S$50="FA3L1 District","",S51)</f>
        <v>FA3L1 FA3L2-C</v>
      </c>
      <c r="D15" s="281"/>
      <c r="E15" s="281"/>
      <c r="F15" s="281"/>
      <c r="G15" s="301" t="e">
        <f t="shared" si="0"/>
        <v>#REF!</v>
      </c>
      <c r="H15" s="301" t="e">
        <f t="shared" si="1"/>
        <v>#REF!</v>
      </c>
      <c r="I15" s="301" t="e">
        <f t="shared" si="2"/>
        <v>#REF!</v>
      </c>
      <c r="J15" s="303" t="e">
        <f>((W73*$X$63)-(W51*$U$63))/(W51*$U$63)</f>
        <v>#REF!</v>
      </c>
      <c r="K15" s="307" t="e">
        <f t="shared" si="3"/>
        <v>#REF!</v>
      </c>
      <c r="L15" s="11"/>
      <c r="M15" s="11"/>
      <c r="N15" s="11"/>
      <c r="O15" s="11"/>
      <c r="P15" s="11"/>
      <c r="Q15" s="716"/>
      <c r="R15" s="569"/>
      <c r="S15" s="570"/>
      <c r="T15" s="570"/>
      <c r="U15" s="570"/>
      <c r="V15" s="570"/>
      <c r="W15" s="570"/>
      <c r="X15" s="570"/>
      <c r="Y15" s="570"/>
      <c r="Z15" s="571"/>
      <c r="AA15" s="22"/>
      <c r="AB15" s="22"/>
      <c r="AC15" s="22"/>
      <c r="AD15" s="264"/>
      <c r="AE15" s="264"/>
      <c r="AF15" s="264"/>
      <c r="AH15" s="264"/>
      <c r="AI15" s="264"/>
      <c r="AJ15" s="264"/>
      <c r="AK15" s="264"/>
      <c r="AL15" s="264"/>
    </row>
    <row r="16" spans="1:38" ht="18" customHeight="1">
      <c r="A16" s="716"/>
      <c r="B16" s="11"/>
      <c r="C16" s="294" t="str">
        <f>IF(S52="FA4L1 District","",S52)</f>
        <v>FA4L1 FA4L2-D</v>
      </c>
      <c r="D16" s="295"/>
      <c r="E16" s="295"/>
      <c r="F16" s="295"/>
      <c r="G16" s="299" t="e">
        <f t="shared" si="0"/>
        <v>#REF!</v>
      </c>
      <c r="H16" s="299" t="e">
        <f t="shared" si="1"/>
        <v>#REF!</v>
      </c>
      <c r="I16" s="299" t="e">
        <f t="shared" si="2"/>
        <v>#REF!</v>
      </c>
      <c r="J16" s="302" t="e">
        <f>((W74*$X$63)-(W52*$U$63))/(W52*$U$63)</f>
        <v>#REF!</v>
      </c>
      <c r="K16" s="304" t="e">
        <f t="shared" si="3"/>
        <v>#REF!</v>
      </c>
      <c r="L16" s="11"/>
      <c r="M16" s="11"/>
      <c r="N16" s="11"/>
      <c r="O16" s="11"/>
      <c r="P16" s="11"/>
      <c r="Q16" s="716"/>
      <c r="R16" s="572"/>
      <c r="S16" s="573"/>
      <c r="T16" s="573"/>
      <c r="U16" s="573"/>
      <c r="V16" s="573"/>
      <c r="W16" s="573"/>
      <c r="X16" s="573"/>
      <c r="Y16" s="573"/>
      <c r="Z16" s="574"/>
      <c r="AA16" s="22"/>
      <c r="AB16" s="22"/>
      <c r="AC16" s="22"/>
      <c r="AD16" s="264"/>
      <c r="AE16" s="264"/>
      <c r="AF16" s="264"/>
      <c r="AH16" s="264"/>
      <c r="AI16" s="264"/>
      <c r="AJ16" s="264"/>
      <c r="AK16" s="264"/>
      <c r="AL16" s="264"/>
    </row>
    <row r="17" spans="1:38" ht="18" customHeight="1" thickBot="1">
      <c r="A17" s="716"/>
      <c r="B17" s="11"/>
      <c r="C17" s="280" t="str">
        <f>IF(S52="FA4L1 District","",S53)</f>
        <v>FA4L1 FA4L2-C</v>
      </c>
      <c r="D17" s="281"/>
      <c r="E17" s="281"/>
      <c r="F17" s="281"/>
      <c r="G17" s="301" t="e">
        <f t="shared" si="0"/>
        <v>#REF!</v>
      </c>
      <c r="H17" s="301" t="e">
        <f t="shared" si="1"/>
        <v>#REF!</v>
      </c>
      <c r="I17" s="301" t="e">
        <f t="shared" si="2"/>
        <v>#REF!</v>
      </c>
      <c r="J17" s="303" t="e">
        <f>((W75*$X$63)-(W53*$U$63))/(W53*$U$63)</f>
        <v>#REF!</v>
      </c>
      <c r="K17" s="307" t="e">
        <f t="shared" si="3"/>
        <v>#REF!</v>
      </c>
      <c r="L17" s="11"/>
      <c r="M17" s="11"/>
      <c r="N17" s="11"/>
      <c r="O17" s="11"/>
      <c r="P17" s="11"/>
      <c r="Q17" s="716"/>
      <c r="R17" s="566"/>
      <c r="S17" s="567"/>
      <c r="T17" s="567"/>
      <c r="U17" s="567"/>
      <c r="V17" s="567"/>
      <c r="W17" s="567"/>
      <c r="X17" s="567"/>
      <c r="Y17" s="567"/>
      <c r="Z17" s="568"/>
      <c r="AA17" s="22"/>
      <c r="AB17" s="22"/>
      <c r="AC17" s="22"/>
      <c r="AD17" s="264"/>
      <c r="AE17" s="264"/>
      <c r="AF17" s="264"/>
      <c r="AH17" s="264"/>
      <c r="AI17" s="264"/>
      <c r="AJ17" s="264"/>
      <c r="AK17" s="264"/>
      <c r="AL17" s="264"/>
    </row>
    <row r="18" spans="1:38" ht="18" customHeight="1">
      <c r="A18" s="716"/>
      <c r="B18" s="11"/>
      <c r="C18" s="294" t="str">
        <f>IF(S54="FA5L1 District","",S54)</f>
        <v>FA5L1 FA5L2-D</v>
      </c>
      <c r="D18" s="295"/>
      <c r="E18" s="295"/>
      <c r="F18" s="295"/>
      <c r="G18" s="299" t="e">
        <f t="shared" ref="G18:K19" si="4">((T76*$X$63)-(T54*$U$63))/(T54*$U$63)</f>
        <v>#REF!</v>
      </c>
      <c r="H18" s="299" t="e">
        <f t="shared" si="4"/>
        <v>#REF!</v>
      </c>
      <c r="I18" s="299" t="e">
        <f t="shared" si="4"/>
        <v>#REF!</v>
      </c>
      <c r="J18" s="302" t="e">
        <f t="shared" si="4"/>
        <v>#REF!</v>
      </c>
      <c r="K18" s="304" t="e">
        <f t="shared" si="4"/>
        <v>#REF!</v>
      </c>
      <c r="L18" s="11"/>
      <c r="M18" s="11"/>
      <c r="N18" s="11"/>
      <c r="O18" s="11"/>
      <c r="P18" s="11"/>
      <c r="Q18" s="716"/>
      <c r="R18" s="569"/>
      <c r="S18" s="570"/>
      <c r="T18" s="570"/>
      <c r="U18" s="570"/>
      <c r="V18" s="570"/>
      <c r="W18" s="570"/>
      <c r="X18" s="570"/>
      <c r="Y18" s="570"/>
      <c r="Z18" s="571"/>
      <c r="AA18" s="22"/>
      <c r="AB18" s="22"/>
      <c r="AC18" s="22"/>
      <c r="AD18" s="264"/>
      <c r="AE18" s="264"/>
      <c r="AF18" s="264"/>
      <c r="AH18" s="264"/>
      <c r="AI18" s="264"/>
      <c r="AJ18" s="264"/>
      <c r="AK18" s="264"/>
      <c r="AL18" s="264"/>
    </row>
    <row r="19" spans="1:38" ht="18" customHeight="1" thickBot="1">
      <c r="A19" s="716"/>
      <c r="B19" s="11"/>
      <c r="C19" s="280" t="str">
        <f>IF(S54="FA5L1 District","",S55)</f>
        <v>FA5L1 FA5L2-C</v>
      </c>
      <c r="D19" s="281"/>
      <c r="E19" s="281"/>
      <c r="F19" s="281"/>
      <c r="G19" s="301" t="e">
        <f t="shared" si="4"/>
        <v>#REF!</v>
      </c>
      <c r="H19" s="301" t="e">
        <f t="shared" si="4"/>
        <v>#REF!</v>
      </c>
      <c r="I19" s="301" t="e">
        <f t="shared" si="4"/>
        <v>#REF!</v>
      </c>
      <c r="J19" s="303" t="e">
        <f t="shared" si="4"/>
        <v>#REF!</v>
      </c>
      <c r="K19" s="307" t="e">
        <f t="shared" si="4"/>
        <v>#REF!</v>
      </c>
      <c r="L19" s="11"/>
      <c r="M19" s="11"/>
      <c r="N19" s="11"/>
      <c r="O19" s="11"/>
      <c r="P19" s="11"/>
      <c r="Q19" s="716"/>
      <c r="R19" s="569"/>
      <c r="S19" s="570"/>
      <c r="T19" s="570"/>
      <c r="U19" s="570"/>
      <c r="V19" s="570"/>
      <c r="W19" s="570"/>
      <c r="X19" s="570"/>
      <c r="Y19" s="570"/>
      <c r="Z19" s="571"/>
      <c r="AA19" s="22"/>
      <c r="AB19" s="22"/>
      <c r="AC19" s="22"/>
      <c r="AD19" s="264"/>
      <c r="AE19" s="264"/>
      <c r="AF19" s="264"/>
      <c r="AH19" s="264"/>
      <c r="AI19" s="264"/>
      <c r="AJ19" s="264"/>
      <c r="AK19" s="264"/>
      <c r="AL19" s="264"/>
    </row>
    <row r="20" spans="1:38" ht="15.95" customHeight="1">
      <c r="A20" s="716"/>
      <c r="B20" s="11"/>
      <c r="C20" s="11"/>
      <c r="D20" s="11"/>
      <c r="E20" s="11"/>
      <c r="F20" s="11"/>
      <c r="G20" s="11"/>
      <c r="H20" s="11"/>
      <c r="I20" s="11"/>
      <c r="J20" s="11"/>
      <c r="K20" s="11"/>
      <c r="L20" s="11"/>
      <c r="M20" s="11"/>
      <c r="N20" s="11"/>
      <c r="O20" s="11"/>
      <c r="P20" s="11"/>
      <c r="Q20" s="716"/>
      <c r="R20" s="569"/>
      <c r="S20" s="570"/>
      <c r="T20" s="570"/>
      <c r="U20" s="570"/>
      <c r="V20" s="570"/>
      <c r="W20" s="570"/>
      <c r="X20" s="570"/>
      <c r="Y20" s="570"/>
      <c r="Z20" s="571"/>
      <c r="AA20" s="22"/>
      <c r="AB20" s="22"/>
      <c r="AC20" s="22"/>
      <c r="AD20" s="264"/>
      <c r="AE20" s="264"/>
      <c r="AF20" s="264"/>
      <c r="AH20" s="264"/>
      <c r="AI20" s="264"/>
      <c r="AJ20" s="264"/>
      <c r="AK20" s="264"/>
      <c r="AL20" s="264"/>
    </row>
    <row r="21" spans="1:38" ht="15.95" customHeight="1">
      <c r="A21" s="716"/>
      <c r="B21" s="11"/>
      <c r="C21" s="11"/>
      <c r="D21" s="11"/>
      <c r="E21" s="11"/>
      <c r="F21" s="11"/>
      <c r="G21" s="11"/>
      <c r="H21" s="11"/>
      <c r="I21" s="11"/>
      <c r="J21" s="11"/>
      <c r="K21" s="11"/>
      <c r="L21" s="11"/>
      <c r="M21" s="11"/>
      <c r="N21" s="11"/>
      <c r="O21" s="11"/>
      <c r="P21" s="11"/>
      <c r="Q21" s="716"/>
      <c r="R21" s="569"/>
      <c r="S21" s="570"/>
      <c r="T21" s="570"/>
      <c r="U21" s="570"/>
      <c r="V21" s="570"/>
      <c r="W21" s="570"/>
      <c r="X21" s="570"/>
      <c r="Y21" s="570"/>
      <c r="Z21" s="571"/>
      <c r="AA21" s="22"/>
      <c r="AB21" s="22"/>
      <c r="AC21" s="22"/>
      <c r="AD21" s="264"/>
      <c r="AE21" s="264"/>
      <c r="AF21" s="264"/>
      <c r="AH21" s="264"/>
      <c r="AI21" s="264"/>
      <c r="AJ21" s="264"/>
      <c r="AK21" s="264"/>
      <c r="AL21" s="264"/>
    </row>
    <row r="22" spans="1:38" ht="15.95" customHeight="1">
      <c r="A22" s="716"/>
      <c r="B22" s="11"/>
      <c r="C22" s="11"/>
      <c r="D22" s="11"/>
      <c r="E22" s="11"/>
      <c r="F22" s="11"/>
      <c r="G22" s="11"/>
      <c r="H22" s="11"/>
      <c r="I22" s="11"/>
      <c r="J22" s="11"/>
      <c r="K22" s="11"/>
      <c r="L22" s="11"/>
      <c r="M22" s="11"/>
      <c r="N22" s="11"/>
      <c r="O22" s="11"/>
      <c r="P22" s="11"/>
      <c r="Q22" s="716"/>
      <c r="R22" s="569"/>
      <c r="S22" s="570"/>
      <c r="T22" s="570"/>
      <c r="U22" s="570"/>
      <c r="V22" s="570"/>
      <c r="W22" s="570"/>
      <c r="X22" s="570"/>
      <c r="Y22" s="570"/>
      <c r="Z22" s="571"/>
      <c r="AA22" s="22"/>
      <c r="AB22" s="22"/>
      <c r="AC22" s="22"/>
      <c r="AD22" s="264"/>
      <c r="AE22" s="264"/>
      <c r="AF22" s="264"/>
      <c r="AH22" s="264"/>
      <c r="AI22" s="264"/>
      <c r="AJ22" s="264"/>
      <c r="AK22" s="264"/>
      <c r="AL22" s="264"/>
    </row>
    <row r="23" spans="1:38" ht="15.95" customHeight="1">
      <c r="A23" s="716"/>
      <c r="B23" s="11"/>
      <c r="C23" s="11"/>
      <c r="D23" s="11"/>
      <c r="E23" s="11"/>
      <c r="F23" s="11"/>
      <c r="G23" s="11"/>
      <c r="H23" s="11"/>
      <c r="I23" s="11"/>
      <c r="J23" s="11"/>
      <c r="K23" s="11"/>
      <c r="L23" s="11"/>
      <c r="M23" s="11"/>
      <c r="N23" s="11"/>
      <c r="O23" s="11"/>
      <c r="P23" s="11"/>
      <c r="Q23" s="716"/>
      <c r="R23" s="569"/>
      <c r="S23" s="570"/>
      <c r="T23" s="570"/>
      <c r="U23" s="570"/>
      <c r="V23" s="570"/>
      <c r="W23" s="570"/>
      <c r="X23" s="570"/>
      <c r="Y23" s="570"/>
      <c r="Z23" s="571"/>
      <c r="AA23" s="22"/>
      <c r="AB23" s="22"/>
      <c r="AC23" s="22"/>
      <c r="AD23" s="264"/>
      <c r="AE23" s="264"/>
      <c r="AF23" s="264"/>
      <c r="AH23" s="264"/>
      <c r="AI23" s="264"/>
      <c r="AJ23" s="264"/>
      <c r="AK23" s="264"/>
      <c r="AL23" s="264"/>
    </row>
    <row r="24" spans="1:38" ht="15.95" customHeight="1">
      <c r="A24" s="716"/>
      <c r="B24" s="11"/>
      <c r="C24" s="11"/>
      <c r="D24" s="11"/>
      <c r="E24" s="11"/>
      <c r="F24" s="11"/>
      <c r="G24" s="11"/>
      <c r="H24" s="11"/>
      <c r="I24" s="11"/>
      <c r="J24" s="11"/>
      <c r="K24" s="11"/>
      <c r="L24" s="11"/>
      <c r="M24" s="11"/>
      <c r="N24" s="11"/>
      <c r="O24" s="11"/>
      <c r="P24" s="11"/>
      <c r="Q24" s="716"/>
      <c r="R24" s="569"/>
      <c r="S24" s="570"/>
      <c r="T24" s="570"/>
      <c r="U24" s="570"/>
      <c r="V24" s="570"/>
      <c r="W24" s="570"/>
      <c r="X24" s="570"/>
      <c r="Y24" s="570"/>
      <c r="Z24" s="571"/>
      <c r="AA24" s="22"/>
      <c r="AB24" s="22"/>
      <c r="AC24" s="22"/>
      <c r="AD24" s="264"/>
      <c r="AE24" s="264"/>
      <c r="AF24" s="264"/>
      <c r="AH24" s="264"/>
      <c r="AI24" s="264"/>
      <c r="AJ24" s="264"/>
      <c r="AK24" s="264"/>
      <c r="AL24" s="264"/>
    </row>
    <row r="25" spans="1:38" ht="15.95" customHeight="1">
      <c r="A25" s="716"/>
      <c r="B25" s="11"/>
      <c r="C25" s="11"/>
      <c r="D25" s="11"/>
      <c r="E25" s="11"/>
      <c r="F25" s="11"/>
      <c r="G25" s="11"/>
      <c r="H25" s="11"/>
      <c r="I25" s="11"/>
      <c r="J25" s="11"/>
      <c r="K25" s="11"/>
      <c r="L25" s="11"/>
      <c r="M25" s="11"/>
      <c r="N25" s="11"/>
      <c r="O25" s="11"/>
      <c r="P25" s="11"/>
      <c r="Q25" s="716"/>
      <c r="R25" s="569"/>
      <c r="S25" s="570"/>
      <c r="T25" s="570"/>
      <c r="U25" s="570"/>
      <c r="V25" s="570"/>
      <c r="W25" s="570"/>
      <c r="X25" s="570"/>
      <c r="Y25" s="570"/>
      <c r="Z25" s="571"/>
      <c r="AA25" s="22"/>
      <c r="AB25" s="22"/>
      <c r="AC25" s="22"/>
      <c r="AD25" s="264"/>
      <c r="AE25" s="264"/>
      <c r="AF25" s="264"/>
      <c r="AH25" s="264"/>
      <c r="AI25" s="264"/>
      <c r="AJ25" s="264"/>
      <c r="AK25" s="264"/>
      <c r="AL25" s="264"/>
    </row>
    <row r="26" spans="1:38" ht="15.95" customHeight="1">
      <c r="A26" s="716"/>
      <c r="B26" s="11"/>
      <c r="C26" s="11"/>
      <c r="D26" s="11"/>
      <c r="E26" s="11"/>
      <c r="F26" s="11"/>
      <c r="G26" s="11"/>
      <c r="H26" s="11"/>
      <c r="I26" s="11"/>
      <c r="J26" s="11"/>
      <c r="K26" s="11"/>
      <c r="L26" s="11"/>
      <c r="M26" s="11"/>
      <c r="N26" s="11"/>
      <c r="O26" s="11"/>
      <c r="P26" s="11"/>
      <c r="Q26" s="716"/>
      <c r="R26" s="569"/>
      <c r="S26" s="570"/>
      <c r="T26" s="570"/>
      <c r="U26" s="570"/>
      <c r="V26" s="570"/>
      <c r="W26" s="570"/>
      <c r="X26" s="570"/>
      <c r="Y26" s="570"/>
      <c r="Z26" s="571"/>
      <c r="AA26" s="22"/>
      <c r="AB26" s="22"/>
      <c r="AC26" s="22"/>
      <c r="AD26" s="264"/>
      <c r="AE26" s="264"/>
      <c r="AF26" s="264"/>
      <c r="AH26" s="264"/>
      <c r="AI26" s="264"/>
      <c r="AJ26" s="264"/>
      <c r="AK26" s="264"/>
      <c r="AL26" s="264"/>
    </row>
    <row r="27" spans="1:38" ht="15.95" customHeight="1">
      <c r="A27" s="716"/>
      <c r="B27" s="11"/>
      <c r="C27" s="11"/>
      <c r="D27" s="11"/>
      <c r="E27" s="11"/>
      <c r="F27" s="11"/>
      <c r="G27" s="11"/>
      <c r="H27" s="11"/>
      <c r="I27" s="11"/>
      <c r="J27" s="11"/>
      <c r="K27" s="11"/>
      <c r="L27" s="11"/>
      <c r="M27" s="11"/>
      <c r="N27" s="11"/>
      <c r="O27" s="11"/>
      <c r="P27" s="11"/>
      <c r="Q27" s="716"/>
      <c r="R27" s="569"/>
      <c r="S27" s="570"/>
      <c r="T27" s="570"/>
      <c r="U27" s="570"/>
      <c r="V27" s="570"/>
      <c r="W27" s="570"/>
      <c r="X27" s="570"/>
      <c r="Y27" s="570"/>
      <c r="Z27" s="571"/>
      <c r="AA27" s="22"/>
      <c r="AB27" s="22"/>
      <c r="AC27" s="22"/>
      <c r="AD27" s="264"/>
      <c r="AE27" s="264"/>
      <c r="AF27" s="264"/>
      <c r="AH27" s="264"/>
      <c r="AI27" s="264"/>
      <c r="AJ27" s="264"/>
      <c r="AK27" s="264"/>
      <c r="AL27" s="264"/>
    </row>
    <row r="28" spans="1:38" ht="15.95" customHeight="1">
      <c r="A28" s="716"/>
      <c r="B28" s="11"/>
      <c r="C28" s="11"/>
      <c r="D28" s="11"/>
      <c r="E28" s="11"/>
      <c r="F28" s="11"/>
      <c r="G28" s="11"/>
      <c r="H28" s="11"/>
      <c r="I28" s="11"/>
      <c r="J28" s="11"/>
      <c r="K28" s="11"/>
      <c r="L28" s="11"/>
      <c r="M28" s="11"/>
      <c r="N28" s="11"/>
      <c r="O28" s="11"/>
      <c r="P28" s="11"/>
      <c r="Q28" s="716"/>
      <c r="R28" s="569"/>
      <c r="S28" s="570"/>
      <c r="T28" s="570"/>
      <c r="U28" s="570"/>
      <c r="V28" s="570"/>
      <c r="W28" s="570"/>
      <c r="X28" s="570"/>
      <c r="Y28" s="570"/>
      <c r="Z28" s="571"/>
      <c r="AA28" s="22"/>
      <c r="AB28" s="22"/>
      <c r="AC28" s="22"/>
      <c r="AD28" s="264"/>
      <c r="AE28" s="264"/>
      <c r="AF28" s="264"/>
      <c r="AH28" s="264"/>
      <c r="AI28" s="264"/>
      <c r="AJ28" s="264"/>
      <c r="AK28" s="264"/>
      <c r="AL28" s="264"/>
    </row>
    <row r="29" spans="1:38" ht="15.95" customHeight="1">
      <c r="A29" s="716"/>
      <c r="B29" s="11"/>
      <c r="C29" s="11"/>
      <c r="D29" s="11"/>
      <c r="E29" s="11"/>
      <c r="F29" s="11"/>
      <c r="G29" s="11"/>
      <c r="H29" s="11"/>
      <c r="I29" s="11"/>
      <c r="J29" s="11"/>
      <c r="K29" s="11"/>
      <c r="L29" s="11"/>
      <c r="M29" s="11"/>
      <c r="N29" s="11"/>
      <c r="O29" s="11"/>
      <c r="P29" s="11"/>
      <c r="Q29" s="716"/>
      <c r="R29" s="572"/>
      <c r="S29" s="573"/>
      <c r="T29" s="573"/>
      <c r="U29" s="573"/>
      <c r="V29" s="573"/>
      <c r="W29" s="573"/>
      <c r="X29" s="573"/>
      <c r="Y29" s="573"/>
      <c r="Z29" s="574"/>
      <c r="AA29" s="22"/>
      <c r="AB29" s="22"/>
      <c r="AC29" s="22"/>
      <c r="AD29" s="264"/>
      <c r="AE29" s="264"/>
      <c r="AF29" s="264"/>
      <c r="AH29" s="264"/>
      <c r="AI29" s="264"/>
      <c r="AJ29" s="264"/>
      <c r="AK29" s="264"/>
      <c r="AL29" s="264"/>
    </row>
    <row r="30" spans="1:38" ht="15.95" customHeight="1">
      <c r="A30" s="716"/>
      <c r="B30" s="11"/>
      <c r="C30" s="11"/>
      <c r="D30" s="11"/>
      <c r="E30" s="11"/>
      <c r="F30" s="11"/>
      <c r="G30" s="11"/>
      <c r="H30" s="11"/>
      <c r="I30" s="11"/>
      <c r="J30" s="11"/>
      <c r="K30" s="11"/>
      <c r="L30" s="11"/>
      <c r="M30" s="11"/>
      <c r="N30" s="11"/>
      <c r="O30" s="11"/>
      <c r="P30" s="11"/>
      <c r="Q30" s="716"/>
      <c r="R30" s="603" t="s">
        <v>181</v>
      </c>
      <c r="S30" s="604"/>
      <c r="T30" s="604"/>
      <c r="U30" s="604"/>
      <c r="V30" s="604"/>
      <c r="W30" s="604"/>
      <c r="X30" s="604"/>
      <c r="Y30" s="604"/>
      <c r="Z30" s="605"/>
      <c r="AA30" s="22"/>
      <c r="AB30" s="22"/>
      <c r="AC30" s="22"/>
      <c r="AD30" s="264"/>
      <c r="AE30" s="264"/>
      <c r="AF30" s="264"/>
      <c r="AH30" s="264"/>
      <c r="AI30" s="264"/>
      <c r="AJ30" s="264"/>
      <c r="AK30" s="264"/>
      <c r="AL30" s="264"/>
    </row>
    <row r="31" spans="1:38" ht="15.95" customHeight="1">
      <c r="A31" s="716"/>
      <c r="B31" s="11"/>
      <c r="C31" s="744"/>
      <c r="D31" s="744"/>
      <c r="E31" s="745"/>
      <c r="F31" s="745"/>
      <c r="G31" s="745"/>
      <c r="H31" s="745"/>
      <c r="I31" s="745"/>
      <c r="J31" s="745"/>
      <c r="K31" s="745"/>
      <c r="L31" s="11"/>
      <c r="M31" s="11"/>
      <c r="N31" s="11"/>
      <c r="O31" s="11"/>
      <c r="P31" s="11"/>
      <c r="Q31" s="716"/>
      <c r="R31" s="603"/>
      <c r="S31" s="604"/>
      <c r="T31" s="604"/>
      <c r="U31" s="604"/>
      <c r="V31" s="604"/>
      <c r="W31" s="604"/>
      <c r="X31" s="604"/>
      <c r="Y31" s="604"/>
      <c r="Z31" s="605"/>
      <c r="AA31" s="22"/>
      <c r="AB31" s="22"/>
      <c r="AC31" s="22"/>
      <c r="AD31" s="264"/>
      <c r="AE31" s="264"/>
      <c r="AF31" s="264"/>
      <c r="AH31" s="264"/>
      <c r="AI31" s="264"/>
      <c r="AJ31" s="264"/>
      <c r="AK31" s="264"/>
      <c r="AL31" s="264"/>
    </row>
    <row r="32" spans="1:38" ht="15.95" customHeight="1">
      <c r="A32" s="716"/>
      <c r="B32" s="11"/>
      <c r="C32" s="745"/>
      <c r="D32" s="745"/>
      <c r="E32" s="745"/>
      <c r="F32" s="745"/>
      <c r="G32" s="745"/>
      <c r="H32" s="745"/>
      <c r="I32" s="745"/>
      <c r="J32" s="745"/>
      <c r="K32" s="745"/>
      <c r="L32" s="11"/>
      <c r="M32" s="11"/>
      <c r="N32" s="11"/>
      <c r="O32" s="11"/>
      <c r="P32" s="11"/>
      <c r="Q32" s="716"/>
      <c r="R32" s="603"/>
      <c r="S32" s="604"/>
      <c r="T32" s="604"/>
      <c r="U32" s="604"/>
      <c r="V32" s="604"/>
      <c r="W32" s="604"/>
      <c r="X32" s="604"/>
      <c r="Y32" s="604"/>
      <c r="Z32" s="605"/>
      <c r="AA32" s="22"/>
      <c r="AB32" s="22"/>
      <c r="AC32" s="22"/>
      <c r="AD32" s="264"/>
      <c r="AE32" s="264"/>
      <c r="AF32" s="264"/>
      <c r="AH32" s="264"/>
      <c r="AI32" s="264"/>
      <c r="AJ32" s="264"/>
      <c r="AK32" s="264"/>
      <c r="AL32" s="264"/>
    </row>
    <row r="33" spans="1:38" ht="15.95" customHeight="1">
      <c r="A33" s="716"/>
      <c r="B33" s="11"/>
      <c r="C33" s="745"/>
      <c r="D33" s="745"/>
      <c r="E33" s="745"/>
      <c r="F33" s="745"/>
      <c r="G33" s="745"/>
      <c r="H33" s="745"/>
      <c r="I33" s="745"/>
      <c r="J33" s="745"/>
      <c r="K33" s="745"/>
      <c r="L33" s="11"/>
      <c r="M33" s="11"/>
      <c r="N33" s="11"/>
      <c r="O33" s="11"/>
      <c r="P33" s="11"/>
      <c r="Q33" s="716"/>
      <c r="R33" s="603"/>
      <c r="S33" s="604"/>
      <c r="T33" s="604"/>
      <c r="U33" s="604"/>
      <c r="V33" s="604"/>
      <c r="W33" s="604"/>
      <c r="X33" s="604"/>
      <c r="Y33" s="604"/>
      <c r="Z33" s="605"/>
      <c r="AA33" s="22"/>
      <c r="AB33" s="22"/>
      <c r="AC33" s="22"/>
      <c r="AD33" s="264"/>
      <c r="AE33" s="264"/>
      <c r="AF33" s="264"/>
      <c r="AH33" s="264"/>
      <c r="AI33" s="264"/>
      <c r="AJ33" s="264"/>
      <c r="AK33" s="264"/>
      <c r="AL33" s="264"/>
    </row>
    <row r="34" spans="1:38" ht="15.95" customHeight="1">
      <c r="A34" s="716"/>
      <c r="B34" s="11"/>
      <c r="C34" s="11"/>
      <c r="D34" s="11"/>
      <c r="E34" s="11"/>
      <c r="F34" s="11"/>
      <c r="G34" s="11"/>
      <c r="H34" s="11"/>
      <c r="I34" s="11"/>
      <c r="J34" s="11"/>
      <c r="K34" s="11"/>
      <c r="L34" s="11"/>
      <c r="M34" s="11"/>
      <c r="N34" s="11"/>
      <c r="O34" s="11"/>
      <c r="P34" s="11"/>
      <c r="Q34" s="716"/>
      <c r="R34" s="748"/>
      <c r="S34" s="749"/>
      <c r="T34" s="749"/>
      <c r="U34" s="749"/>
      <c r="V34" s="749"/>
      <c r="W34" s="749"/>
      <c r="X34" s="749"/>
      <c r="Y34" s="749"/>
      <c r="Z34" s="750"/>
      <c r="AA34" s="22"/>
      <c r="AB34" s="22"/>
      <c r="AC34" s="22"/>
      <c r="AD34" s="264"/>
      <c r="AE34" s="264"/>
      <c r="AF34" s="264"/>
      <c r="AH34" s="264"/>
      <c r="AI34" s="264"/>
      <c r="AJ34" s="264"/>
      <c r="AK34" s="264"/>
      <c r="AL34" s="264"/>
    </row>
    <row r="35" spans="1:38" ht="15.95" customHeight="1">
      <c r="A35" s="716"/>
      <c r="B35" s="11"/>
      <c r="C35" s="11"/>
      <c r="D35" s="11"/>
      <c r="E35" s="11"/>
      <c r="F35" s="11"/>
      <c r="G35" s="11"/>
      <c r="H35" s="11"/>
      <c r="I35" s="11"/>
      <c r="J35" s="11"/>
      <c r="K35" s="11"/>
      <c r="L35" s="11"/>
      <c r="M35" s="11"/>
      <c r="N35" s="11"/>
      <c r="O35" s="11"/>
      <c r="P35" s="11"/>
      <c r="Q35" s="716"/>
      <c r="R35" s="591"/>
      <c r="S35" s="592"/>
      <c r="T35" s="592"/>
      <c r="U35" s="592"/>
      <c r="V35" s="592"/>
      <c r="W35" s="592"/>
      <c r="X35" s="592"/>
      <c r="Y35" s="592"/>
      <c r="Z35" s="593"/>
      <c r="AA35" s="22"/>
      <c r="AB35" s="22"/>
      <c r="AC35" s="22"/>
      <c r="AD35" s="264"/>
      <c r="AE35" s="264"/>
      <c r="AF35" s="264"/>
      <c r="AH35" s="264"/>
      <c r="AI35" s="264"/>
      <c r="AJ35" s="264"/>
      <c r="AK35" s="264"/>
      <c r="AL35" s="264"/>
    </row>
    <row r="36" spans="1:38" ht="20.100000000000001" customHeight="1">
      <c r="A36" s="716"/>
      <c r="B36" s="717" t="s">
        <v>79</v>
      </c>
      <c r="C36" s="717"/>
      <c r="D36" s="717"/>
      <c r="E36" s="717"/>
      <c r="F36" s="717"/>
      <c r="G36" s="717"/>
      <c r="H36" s="717"/>
      <c r="I36" s="717"/>
      <c r="J36" s="717"/>
      <c r="K36" s="717"/>
      <c r="L36" s="717"/>
      <c r="M36" s="717"/>
      <c r="N36" s="717"/>
      <c r="O36" s="717"/>
      <c r="P36" s="717"/>
      <c r="Q36" s="716"/>
      <c r="R36" s="82" t="str">
        <f>S62</f>
        <v>CA</v>
      </c>
      <c r="S36" s="718" t="s">
        <v>81</v>
      </c>
      <c r="T36" s="718"/>
      <c r="U36" s="718"/>
      <c r="V36" s="718"/>
      <c r="W36" s="718"/>
      <c r="X36" s="718"/>
      <c r="Y36" s="718"/>
      <c r="Z36" s="82"/>
      <c r="AA36" s="83"/>
      <c r="AB36" s="83"/>
      <c r="AC36" s="83"/>
      <c r="AD36" s="264"/>
      <c r="AE36" s="264"/>
      <c r="AF36" s="264"/>
      <c r="AH36" s="264"/>
      <c r="AI36" s="264"/>
      <c r="AJ36" s="264"/>
      <c r="AK36" s="264"/>
      <c r="AL36" s="264"/>
    </row>
    <row r="37" spans="1:38" ht="18" customHeight="1">
      <c r="A37" s="13"/>
      <c r="B37" s="715" t="s">
        <v>128</v>
      </c>
      <c r="C37" s="715"/>
      <c r="D37" s="715"/>
      <c r="E37" s="715"/>
      <c r="F37" s="715"/>
      <c r="G37" s="715"/>
      <c r="H37" s="715"/>
      <c r="I37" s="715"/>
      <c r="J37" s="715"/>
      <c r="K37" s="715"/>
      <c r="L37" s="715"/>
      <c r="M37" s="715"/>
      <c r="N37" s="715"/>
      <c r="O37" s="715"/>
      <c r="P37" s="715"/>
      <c r="Q37" s="13"/>
      <c r="R37" s="746" t="s">
        <v>159</v>
      </c>
      <c r="S37" s="746"/>
      <c r="T37" s="746"/>
      <c r="U37" s="746"/>
      <c r="V37" s="746"/>
      <c r="W37" s="746"/>
      <c r="X37" s="746"/>
      <c r="Y37" s="746"/>
      <c r="Z37" s="746"/>
      <c r="AA37" s="90"/>
      <c r="AB37" s="90"/>
      <c r="AC37" s="90"/>
      <c r="AD37" s="264"/>
      <c r="AE37" s="264"/>
      <c r="AF37" s="264"/>
      <c r="AH37" s="264"/>
      <c r="AI37" s="264"/>
      <c r="AJ37" s="264"/>
      <c r="AK37" s="264"/>
      <c r="AL37" s="264"/>
    </row>
    <row r="38" spans="1:38" ht="15.95" customHeight="1">
      <c r="A38" s="94"/>
      <c r="B38" s="94"/>
      <c r="C38" s="94"/>
      <c r="D38" s="94"/>
      <c r="E38" s="94"/>
      <c r="F38" s="94"/>
      <c r="G38" s="94"/>
      <c r="H38" s="94"/>
      <c r="I38" s="94"/>
      <c r="J38" s="94"/>
      <c r="K38" s="94"/>
      <c r="L38" s="94"/>
      <c r="M38" s="94"/>
      <c r="N38" s="94"/>
      <c r="O38" s="94"/>
      <c r="P38" s="94"/>
      <c r="Q38" s="12"/>
      <c r="R38" s="35"/>
      <c r="S38" s="35"/>
      <c r="T38" s="35"/>
      <c r="U38" s="35"/>
      <c r="V38" s="35"/>
      <c r="W38" s="35"/>
      <c r="X38" s="35"/>
      <c r="Y38" s="35"/>
      <c r="Z38" s="35"/>
      <c r="AA38" s="264"/>
      <c r="AB38" s="264"/>
      <c r="AC38" s="264"/>
      <c r="AD38" s="264"/>
      <c r="AE38" s="264"/>
      <c r="AF38" s="264"/>
      <c r="AH38" s="264"/>
      <c r="AI38" s="264"/>
      <c r="AJ38" s="264"/>
      <c r="AK38" s="264"/>
      <c r="AL38" s="264"/>
    </row>
    <row r="39" spans="1:38" ht="15.95" customHeight="1">
      <c r="A39" s="94"/>
      <c r="B39" s="94"/>
      <c r="C39" s="576" t="s">
        <v>213</v>
      </c>
      <c r="D39" s="576"/>
      <c r="E39" s="576"/>
      <c r="F39" s="576"/>
      <c r="G39" s="576"/>
      <c r="H39" s="576"/>
      <c r="I39" s="576"/>
      <c r="J39" s="576"/>
      <c r="K39" s="576"/>
      <c r="L39" s="576"/>
      <c r="M39" s="576"/>
      <c r="N39" s="94"/>
      <c r="O39" s="94"/>
      <c r="P39" s="94"/>
      <c r="Q39" s="12"/>
      <c r="R39" s="35"/>
      <c r="S39" s="738" t="s">
        <v>202</v>
      </c>
      <c r="T39" s="738"/>
      <c r="U39" s="738"/>
      <c r="V39" s="738"/>
      <c r="W39" s="738"/>
      <c r="X39" s="738"/>
      <c r="Y39" s="738"/>
      <c r="Z39" s="738"/>
      <c r="AA39" s="264"/>
      <c r="AB39" s="264"/>
      <c r="AC39" s="264"/>
      <c r="AD39" s="747" t="s">
        <v>147</v>
      </c>
      <c r="AE39" s="264"/>
      <c r="AF39" s="264"/>
      <c r="AH39" s="264"/>
      <c r="AI39" s="264"/>
      <c r="AJ39" s="264"/>
      <c r="AK39" s="264"/>
      <c r="AL39" s="264"/>
    </row>
    <row r="40" spans="1:38" ht="15.95" customHeight="1">
      <c r="A40" s="94"/>
      <c r="B40" s="94"/>
      <c r="C40" s="576"/>
      <c r="D40" s="576"/>
      <c r="E40" s="576"/>
      <c r="F40" s="576"/>
      <c r="G40" s="576"/>
      <c r="H40" s="576"/>
      <c r="I40" s="576"/>
      <c r="J40" s="576"/>
      <c r="K40" s="576"/>
      <c r="L40" s="576"/>
      <c r="M40" s="576"/>
      <c r="N40" s="94"/>
      <c r="O40" s="94"/>
      <c r="P40" s="94"/>
      <c r="Q40" s="12"/>
      <c r="R40" s="35"/>
      <c r="S40" s="738"/>
      <c r="T40" s="738"/>
      <c r="U40" s="738"/>
      <c r="V40" s="738"/>
      <c r="W40" s="738"/>
      <c r="X40" s="738"/>
      <c r="Y40" s="738"/>
      <c r="Z40" s="738"/>
      <c r="AA40" s="264"/>
      <c r="AB40" s="264"/>
      <c r="AC40" s="264"/>
      <c r="AD40" s="747"/>
      <c r="AE40" s="264"/>
      <c r="AF40" s="264"/>
      <c r="AH40" s="264"/>
      <c r="AI40" s="264"/>
      <c r="AJ40" s="264"/>
      <c r="AK40" s="264"/>
      <c r="AL40" s="264"/>
    </row>
    <row r="41" spans="1:38" ht="15.95" customHeight="1">
      <c r="A41" s="94"/>
      <c r="B41" s="94"/>
      <c r="C41" s="576"/>
      <c r="D41" s="576"/>
      <c r="E41" s="576"/>
      <c r="F41" s="576"/>
      <c r="G41" s="576"/>
      <c r="H41" s="576"/>
      <c r="I41" s="576"/>
      <c r="J41" s="576"/>
      <c r="K41" s="576"/>
      <c r="L41" s="576"/>
      <c r="M41" s="576"/>
      <c r="N41" s="94"/>
      <c r="O41" s="94"/>
      <c r="P41" s="94"/>
      <c r="Q41" s="12"/>
      <c r="R41" s="35"/>
      <c r="S41" s="88" t="s">
        <v>88</v>
      </c>
      <c r="T41" s="564" t="s">
        <v>82</v>
      </c>
      <c r="U41" s="564"/>
      <c r="V41" s="564"/>
      <c r="W41" s="564"/>
      <c r="X41" s="564"/>
      <c r="Y41" s="36"/>
      <c r="Z41" s="36"/>
      <c r="AA41" s="264"/>
      <c r="AB41" s="264"/>
      <c r="AC41" s="264"/>
      <c r="AD41" s="747"/>
      <c r="AE41" s="264"/>
      <c r="AF41" s="264"/>
      <c r="AH41" s="264"/>
      <c r="AI41" s="264"/>
      <c r="AJ41" s="264"/>
      <c r="AK41" s="264"/>
      <c r="AL41" s="264"/>
    </row>
    <row r="42" spans="1:38" ht="15.95" customHeight="1">
      <c r="A42" s="94"/>
      <c r="B42" s="94"/>
      <c r="C42" s="576"/>
      <c r="D42" s="576"/>
      <c r="E42" s="576"/>
      <c r="F42" s="576"/>
      <c r="G42" s="576"/>
      <c r="H42" s="576"/>
      <c r="I42" s="576"/>
      <c r="J42" s="576"/>
      <c r="K42" s="576"/>
      <c r="L42" s="576"/>
      <c r="M42" s="576"/>
      <c r="N42" s="94"/>
      <c r="O42" s="94"/>
      <c r="P42" s="94"/>
      <c r="Q42" s="12"/>
      <c r="R42" s="35"/>
      <c r="S42" s="88" t="s">
        <v>172</v>
      </c>
      <c r="T42" s="563" t="s">
        <v>84</v>
      </c>
      <c r="U42" s="563"/>
      <c r="V42" s="563"/>
      <c r="W42" s="563"/>
      <c r="X42" s="563"/>
      <c r="Y42" s="36"/>
      <c r="Z42" s="36"/>
      <c r="AA42" s="264"/>
      <c r="AB42" s="264"/>
      <c r="AC42" s="264"/>
      <c r="AD42" s="747"/>
      <c r="AE42" s="264"/>
      <c r="AF42" s="735" t="s">
        <v>205</v>
      </c>
      <c r="AG42" s="736"/>
      <c r="AH42" s="736"/>
      <c r="AI42" s="736"/>
      <c r="AJ42" s="736"/>
      <c r="AK42" s="736"/>
      <c r="AL42" s="737"/>
    </row>
    <row r="43" spans="1:38" ht="15.95" customHeight="1">
      <c r="A43" s="94"/>
      <c r="B43" s="94"/>
      <c r="C43" s="576"/>
      <c r="D43" s="576"/>
      <c r="E43" s="576"/>
      <c r="F43" s="576"/>
      <c r="G43" s="576"/>
      <c r="H43" s="576"/>
      <c r="I43" s="576"/>
      <c r="J43" s="576"/>
      <c r="K43" s="576"/>
      <c r="L43" s="576"/>
      <c r="M43" s="576"/>
      <c r="N43" s="94"/>
      <c r="O43" s="94"/>
      <c r="P43" s="94"/>
      <c r="Q43" s="12"/>
      <c r="R43" s="35"/>
      <c r="S43" s="88"/>
      <c r="T43" s="147" t="s">
        <v>2</v>
      </c>
      <c r="U43" s="564" t="s">
        <v>1</v>
      </c>
      <c r="V43" s="147" t="s">
        <v>0</v>
      </c>
      <c r="W43" s="564" t="s">
        <v>5</v>
      </c>
      <c r="X43" s="564" t="s">
        <v>3</v>
      </c>
      <c r="Y43" s="36"/>
      <c r="Z43" s="36"/>
      <c r="AA43" s="264"/>
      <c r="AB43" s="264"/>
      <c r="AC43" s="264"/>
      <c r="AD43" s="75"/>
      <c r="AE43" s="264"/>
      <c r="AF43" s="396"/>
      <c r="AG43" s="396"/>
      <c r="AH43" s="396"/>
      <c r="AI43" s="396"/>
      <c r="AJ43" s="396"/>
      <c r="AK43" s="396"/>
      <c r="AL43" s="396"/>
    </row>
    <row r="44" spans="1:38" ht="15.95" customHeight="1">
      <c r="A44" s="94"/>
      <c r="B44" s="94"/>
      <c r="C44" s="576"/>
      <c r="D44" s="576"/>
      <c r="E44" s="576"/>
      <c r="F44" s="576"/>
      <c r="G44" s="576"/>
      <c r="H44" s="576"/>
      <c r="I44" s="576"/>
      <c r="J44" s="576"/>
      <c r="K44" s="576"/>
      <c r="L44" s="576"/>
      <c r="M44" s="576"/>
      <c r="N44" s="94"/>
      <c r="O44" s="94"/>
      <c r="P44" s="94"/>
      <c r="Q44" s="12"/>
      <c r="R44" s="35"/>
      <c r="S44" s="88" t="s">
        <v>134</v>
      </c>
      <c r="T44" s="393">
        <v>543</v>
      </c>
      <c r="U44" s="393">
        <v>4128</v>
      </c>
      <c r="V44" s="393">
        <v>2387</v>
      </c>
      <c r="W44" s="393">
        <v>0</v>
      </c>
      <c r="X44" s="393">
        <v>7058</v>
      </c>
      <c r="Y44" s="36"/>
      <c r="Z44" s="36"/>
      <c r="AA44" s="264"/>
      <c r="AB44" s="264"/>
      <c r="AC44" s="267"/>
      <c r="AD44" s="394" t="s">
        <v>134</v>
      </c>
      <c r="AE44" s="254"/>
      <c r="AF44" s="396"/>
      <c r="AG44" s="396"/>
      <c r="AH44" s="396">
        <v>2400</v>
      </c>
      <c r="AI44" s="396">
        <v>4000</v>
      </c>
      <c r="AJ44" s="396">
        <v>3200</v>
      </c>
      <c r="AK44" s="396">
        <v>2000</v>
      </c>
      <c r="AL44" s="396">
        <v>12800</v>
      </c>
    </row>
    <row r="45" spans="1:38" ht="15.95" customHeight="1">
      <c r="A45" s="94"/>
      <c r="B45" s="94"/>
      <c r="C45" s="576"/>
      <c r="D45" s="576"/>
      <c r="E45" s="576"/>
      <c r="F45" s="576"/>
      <c r="G45" s="576"/>
      <c r="H45" s="576"/>
      <c r="I45" s="576"/>
      <c r="J45" s="576"/>
      <c r="K45" s="576"/>
      <c r="L45" s="576"/>
      <c r="M45" s="576"/>
      <c r="N45" s="94"/>
      <c r="O45" s="94"/>
      <c r="P45" s="94"/>
      <c r="Q45" s="12"/>
      <c r="R45" s="35"/>
      <c r="S45" s="88" t="s">
        <v>135</v>
      </c>
      <c r="T45" s="393">
        <v>0</v>
      </c>
      <c r="U45" s="393">
        <v>0</v>
      </c>
      <c r="V45" s="393">
        <v>0</v>
      </c>
      <c r="W45" s="393">
        <v>0</v>
      </c>
      <c r="X45" s="393">
        <v>4835</v>
      </c>
      <c r="Y45" s="36"/>
      <c r="Z45" s="36"/>
      <c r="AA45" s="264"/>
      <c r="AB45" s="267"/>
      <c r="AC45" s="267"/>
      <c r="AD45" s="395" t="s">
        <v>135</v>
      </c>
      <c r="AE45" s="254"/>
      <c r="AF45" s="396"/>
      <c r="AG45" s="396"/>
      <c r="AH45" s="396">
        <v>2160</v>
      </c>
      <c r="AI45" s="396">
        <v>3600</v>
      </c>
      <c r="AJ45" s="396">
        <v>2880</v>
      </c>
      <c r="AK45" s="396">
        <v>1800</v>
      </c>
      <c r="AL45" s="396">
        <v>11520</v>
      </c>
    </row>
    <row r="46" spans="1:38" ht="15.95" customHeight="1">
      <c r="A46" s="94"/>
      <c r="B46" s="94"/>
      <c r="C46" s="576"/>
      <c r="D46" s="576"/>
      <c r="E46" s="576"/>
      <c r="F46" s="576"/>
      <c r="G46" s="576"/>
      <c r="H46" s="576"/>
      <c r="I46" s="576"/>
      <c r="J46" s="576"/>
      <c r="K46" s="576"/>
      <c r="L46" s="576"/>
      <c r="M46" s="576"/>
      <c r="N46" s="94"/>
      <c r="O46" s="94"/>
      <c r="P46" s="94"/>
      <c r="Q46" s="12"/>
      <c r="R46" s="35"/>
      <c r="S46" s="85" t="s">
        <v>312</v>
      </c>
      <c r="T46" s="393">
        <v>812</v>
      </c>
      <c r="U46" s="393">
        <v>5527</v>
      </c>
      <c r="V46" s="393">
        <v>1620</v>
      </c>
      <c r="W46" s="393">
        <v>0</v>
      </c>
      <c r="X46" s="393">
        <v>7960</v>
      </c>
      <c r="Y46" s="36"/>
      <c r="Z46" s="36"/>
      <c r="AA46" s="264"/>
      <c r="AB46" s="267"/>
      <c r="AC46" s="267"/>
      <c r="AD46" s="387" t="str">
        <f>'FIG3'!$W$52&amp;" "&amp;'FIG3'!$X$52&amp;"-D"</f>
        <v xml:space="preserve">  Los Angeles-D</v>
      </c>
      <c r="AE46" s="254"/>
      <c r="AF46" s="396" t="s">
        <v>145</v>
      </c>
      <c r="AG46" s="396"/>
      <c r="AH46" s="396">
        <v>1920</v>
      </c>
      <c r="AI46" s="396">
        <v>3200</v>
      </c>
      <c r="AJ46" s="396">
        <v>2560</v>
      </c>
      <c r="AK46" s="396">
        <v>1600</v>
      </c>
      <c r="AL46" s="396">
        <v>10240</v>
      </c>
    </row>
    <row r="47" spans="1:38" ht="15.95" customHeight="1">
      <c r="A47" s="94"/>
      <c r="B47" s="94"/>
      <c r="C47" s="576"/>
      <c r="D47" s="576"/>
      <c r="E47" s="576"/>
      <c r="F47" s="576"/>
      <c r="G47" s="576"/>
      <c r="H47" s="576"/>
      <c r="I47" s="576"/>
      <c r="J47" s="576"/>
      <c r="K47" s="576"/>
      <c r="L47" s="576"/>
      <c r="M47" s="576"/>
      <c r="N47" s="94"/>
      <c r="O47" s="94"/>
      <c r="P47" s="94"/>
      <c r="Q47" s="12"/>
      <c r="R47" s="35"/>
      <c r="S47" s="85" t="s">
        <v>313</v>
      </c>
      <c r="T47" s="393">
        <v>323</v>
      </c>
      <c r="U47" s="393">
        <v>3698</v>
      </c>
      <c r="V47" s="393">
        <v>1631</v>
      </c>
      <c r="W47" s="393">
        <v>0</v>
      </c>
      <c r="X47" s="393">
        <v>5653</v>
      </c>
      <c r="Y47" s="36"/>
      <c r="Z47" s="36"/>
      <c r="AA47" s="264"/>
      <c r="AB47" s="267"/>
      <c r="AC47" s="267"/>
      <c r="AD47" s="387" t="str">
        <f>'FIG3'!$W$52&amp;" "&amp;'FIG3'!$X$52&amp;"-C"</f>
        <v xml:space="preserve">  Los Angeles-C</v>
      </c>
      <c r="AE47" s="254"/>
      <c r="AF47" s="396" t="s">
        <v>146</v>
      </c>
      <c r="AG47" s="396"/>
      <c r="AH47" s="396">
        <v>1728</v>
      </c>
      <c r="AI47" s="396">
        <v>2880</v>
      </c>
      <c r="AJ47" s="396">
        <v>2304</v>
      </c>
      <c r="AK47" s="396">
        <v>1440</v>
      </c>
      <c r="AL47" s="396">
        <v>9216</v>
      </c>
    </row>
    <row r="48" spans="1:38" ht="15.95" customHeight="1">
      <c r="A48" s="94"/>
      <c r="B48" s="94"/>
      <c r="C48" s="94"/>
      <c r="D48" s="94"/>
      <c r="E48" s="94"/>
      <c r="F48" s="94"/>
      <c r="G48" s="94"/>
      <c r="H48" s="94"/>
      <c r="I48" s="94"/>
      <c r="J48" s="94"/>
      <c r="K48" s="94"/>
      <c r="L48" s="94"/>
      <c r="M48" s="94"/>
      <c r="N48" s="94"/>
      <c r="O48" s="94"/>
      <c r="P48" s="94"/>
      <c r="Q48" s="12"/>
      <c r="R48" s="35"/>
      <c r="S48" s="85" t="s">
        <v>314</v>
      </c>
      <c r="T48" s="393">
        <v>920</v>
      </c>
      <c r="U48" s="393">
        <v>3825</v>
      </c>
      <c r="V48" s="393">
        <v>3588</v>
      </c>
      <c r="W48" s="393">
        <v>0</v>
      </c>
      <c r="X48" s="393">
        <v>8333</v>
      </c>
      <c r="Y48" s="36"/>
      <c r="Z48" s="36"/>
      <c r="AA48" s="264"/>
      <c r="AB48" s="267"/>
      <c r="AC48" s="267"/>
      <c r="AD48" s="387" t="str">
        <f>'FIG3'!$W$53&amp;" "&amp;'FIG3'!$X$53&amp;"-D"</f>
        <v xml:space="preserve">  San Diego-D</v>
      </c>
      <c r="AE48" s="254"/>
      <c r="AF48" s="396" t="s">
        <v>137</v>
      </c>
      <c r="AG48" s="396"/>
      <c r="AH48" s="396">
        <v>1440</v>
      </c>
      <c r="AI48" s="396">
        <v>2400</v>
      </c>
      <c r="AJ48" s="396">
        <v>1920</v>
      </c>
      <c r="AK48" s="396">
        <v>1200</v>
      </c>
      <c r="AL48" s="396">
        <v>7680</v>
      </c>
    </row>
    <row r="49" spans="1:38" ht="15.95" customHeight="1">
      <c r="A49" s="94"/>
      <c r="B49" s="94"/>
      <c r="C49" s="94"/>
      <c r="D49" s="94"/>
      <c r="E49" s="94"/>
      <c r="F49" s="94"/>
      <c r="G49" s="94"/>
      <c r="H49" s="94"/>
      <c r="I49" s="94"/>
      <c r="J49" s="94"/>
      <c r="K49" s="94"/>
      <c r="L49" s="94"/>
      <c r="M49" s="94"/>
      <c r="N49" s="94"/>
      <c r="O49" s="94"/>
      <c r="P49" s="94"/>
      <c r="Q49" s="12"/>
      <c r="R49" s="35"/>
      <c r="S49" s="85" t="s">
        <v>315</v>
      </c>
      <c r="T49" s="393">
        <v>360</v>
      </c>
      <c r="U49" s="393">
        <v>2006</v>
      </c>
      <c r="V49" s="393">
        <v>2598</v>
      </c>
      <c r="W49" s="393">
        <v>0</v>
      </c>
      <c r="X49" s="393">
        <v>4964</v>
      </c>
      <c r="Y49" s="36"/>
      <c r="Z49" s="36"/>
      <c r="AA49" s="264"/>
      <c r="AB49" s="267"/>
      <c r="AC49" s="267"/>
      <c r="AD49" s="387" t="str">
        <f>'FIG3'!$W$53&amp;" "&amp;'FIG3'!$X$53&amp;"-C"</f>
        <v xml:space="preserve">  San Diego-C</v>
      </c>
      <c r="AE49" s="254"/>
      <c r="AF49" s="396" t="s">
        <v>138</v>
      </c>
      <c r="AG49" s="396"/>
      <c r="AH49" s="396">
        <v>1296</v>
      </c>
      <c r="AI49" s="396">
        <v>2160</v>
      </c>
      <c r="AJ49" s="396">
        <v>1728</v>
      </c>
      <c r="AK49" s="396">
        <v>1080</v>
      </c>
      <c r="AL49" s="396">
        <v>6912</v>
      </c>
    </row>
    <row r="50" spans="1:38" ht="15.95" customHeight="1">
      <c r="A50" s="94"/>
      <c r="B50" s="94"/>
      <c r="C50" s="94"/>
      <c r="D50" s="94"/>
      <c r="E50" s="94"/>
      <c r="F50" s="94"/>
      <c r="G50" s="94"/>
      <c r="H50" s="94"/>
      <c r="I50" s="94"/>
      <c r="J50" s="94"/>
      <c r="K50" s="94"/>
      <c r="L50" s="94"/>
      <c r="M50" s="94"/>
      <c r="N50" s="94"/>
      <c r="O50" s="94"/>
      <c r="P50" s="94"/>
      <c r="Q50" s="12"/>
      <c r="R50" s="35"/>
      <c r="S50" s="85" t="s">
        <v>139</v>
      </c>
      <c r="T50" s="393">
        <v>0</v>
      </c>
      <c r="U50" s="393">
        <v>0</v>
      </c>
      <c r="V50" s="393">
        <v>0</v>
      </c>
      <c r="W50" s="393">
        <v>0</v>
      </c>
      <c r="X50" s="393">
        <v>0</v>
      </c>
      <c r="Y50" s="36"/>
      <c r="Z50" s="36"/>
      <c r="AA50" s="264"/>
      <c r="AB50" s="267"/>
      <c r="AC50" s="267"/>
      <c r="AD50" s="387" t="str">
        <f>'FIG3'!$W$54&amp;" "&amp;'FIG3'!$X$54&amp;"-D"</f>
        <v>FA3L1 FA3L2-D</v>
      </c>
      <c r="AE50" s="254"/>
      <c r="AF50" s="396" t="s">
        <v>139</v>
      </c>
      <c r="AG50" s="396"/>
      <c r="AH50" s="396">
        <v>2400</v>
      </c>
      <c r="AI50" s="396">
        <v>4000</v>
      </c>
      <c r="AJ50" s="396">
        <v>3200</v>
      </c>
      <c r="AK50" s="396">
        <v>2000</v>
      </c>
      <c r="AL50" s="396">
        <v>12800</v>
      </c>
    </row>
    <row r="51" spans="1:38" ht="15.95" customHeight="1">
      <c r="A51" s="94"/>
      <c r="B51" s="94"/>
      <c r="C51" s="94"/>
      <c r="D51" s="94"/>
      <c r="E51" s="94"/>
      <c r="F51" s="94"/>
      <c r="G51" s="94"/>
      <c r="H51" s="94"/>
      <c r="I51" s="94"/>
      <c r="J51" s="94"/>
      <c r="K51" s="94"/>
      <c r="L51" s="94"/>
      <c r="M51" s="94"/>
      <c r="N51" s="94"/>
      <c r="O51" s="94"/>
      <c r="P51" s="94"/>
      <c r="Q51" s="12"/>
      <c r="R51" s="35"/>
      <c r="S51" s="85" t="s">
        <v>140</v>
      </c>
      <c r="T51" s="393">
        <v>0</v>
      </c>
      <c r="U51" s="393">
        <v>0</v>
      </c>
      <c r="V51" s="393">
        <v>0</v>
      </c>
      <c r="W51" s="393">
        <v>0</v>
      </c>
      <c r="X51" s="393">
        <v>0</v>
      </c>
      <c r="Y51" s="36"/>
      <c r="Z51" s="36"/>
      <c r="AA51" s="264"/>
      <c r="AB51" s="267"/>
      <c r="AC51" s="267"/>
      <c r="AD51" s="387" t="str">
        <f>'FIG3'!$W$54&amp;" "&amp;'FIG3'!$X$54&amp;"-C"</f>
        <v>FA3L1 FA3L2-C</v>
      </c>
      <c r="AE51" s="254"/>
      <c r="AF51" s="396" t="s">
        <v>140</v>
      </c>
      <c r="AG51" s="396"/>
      <c r="AH51" s="396">
        <v>2160</v>
      </c>
      <c r="AI51" s="396">
        <v>3600</v>
      </c>
      <c r="AJ51" s="396">
        <v>2880</v>
      </c>
      <c r="AK51" s="396">
        <v>1800</v>
      </c>
      <c r="AL51" s="396">
        <v>11520</v>
      </c>
    </row>
    <row r="52" spans="1:38" ht="15.95" customHeight="1">
      <c r="A52" s="94"/>
      <c r="B52" s="94"/>
      <c r="C52" s="94"/>
      <c r="D52" s="94"/>
      <c r="E52" s="94"/>
      <c r="F52" s="94"/>
      <c r="G52" s="94"/>
      <c r="H52" s="94"/>
      <c r="I52" s="94"/>
      <c r="J52" s="94"/>
      <c r="K52" s="94"/>
      <c r="L52" s="94"/>
      <c r="M52" s="94"/>
      <c r="N52" s="94"/>
      <c r="O52" s="94"/>
      <c r="P52" s="94"/>
      <c r="Q52" s="12"/>
      <c r="R52" s="35"/>
      <c r="S52" s="85" t="s">
        <v>141</v>
      </c>
      <c r="T52" s="393">
        <v>0</v>
      </c>
      <c r="U52" s="393">
        <v>0</v>
      </c>
      <c r="V52" s="393">
        <v>0</v>
      </c>
      <c r="W52" s="393">
        <v>0</v>
      </c>
      <c r="X52" s="393">
        <v>0</v>
      </c>
      <c r="Y52" s="36"/>
      <c r="Z52" s="36"/>
      <c r="AA52" s="264"/>
      <c r="AB52" s="264"/>
      <c r="AC52" s="264"/>
      <c r="AD52" s="387" t="str">
        <f>'FIG3'!$W$55&amp;" "&amp;'FIG3'!$X$55&amp;"-D"</f>
        <v>FA4L1 FA4L2-D</v>
      </c>
      <c r="AE52" s="254"/>
      <c r="AF52" s="396" t="s">
        <v>141</v>
      </c>
      <c r="AG52" s="396"/>
      <c r="AH52" s="396">
        <v>2880</v>
      </c>
      <c r="AI52" s="396">
        <v>4800</v>
      </c>
      <c r="AJ52" s="396">
        <v>3840</v>
      </c>
      <c r="AK52" s="396">
        <v>2400</v>
      </c>
      <c r="AL52" s="396">
        <v>15360</v>
      </c>
    </row>
    <row r="53" spans="1:38" ht="15.95" customHeight="1">
      <c r="A53" s="94"/>
      <c r="B53" s="94"/>
      <c r="C53" s="94"/>
      <c r="D53" s="94"/>
      <c r="E53" s="94"/>
      <c r="F53" s="94"/>
      <c r="G53" s="94"/>
      <c r="H53" s="94"/>
      <c r="I53" s="94"/>
      <c r="J53" s="94"/>
      <c r="K53" s="94"/>
      <c r="L53" s="94"/>
      <c r="M53" s="94"/>
      <c r="N53" s="94"/>
      <c r="O53" s="94"/>
      <c r="P53" s="94"/>
      <c r="Q53" s="12"/>
      <c r="R53" s="35"/>
      <c r="S53" s="85" t="s">
        <v>142</v>
      </c>
      <c r="T53" s="393">
        <v>0</v>
      </c>
      <c r="U53" s="393">
        <v>0</v>
      </c>
      <c r="V53" s="393">
        <v>0</v>
      </c>
      <c r="W53" s="393">
        <v>0</v>
      </c>
      <c r="X53" s="393">
        <v>0</v>
      </c>
      <c r="Y53" s="36"/>
      <c r="Z53" s="36"/>
      <c r="AA53" s="264"/>
      <c r="AB53" s="264"/>
      <c r="AC53" s="264"/>
      <c r="AD53" s="387" t="str">
        <f>'FIG3'!$W$55&amp;" "&amp;'FIG3'!$X$55&amp;"-C"</f>
        <v>FA4L1 FA4L2-C</v>
      </c>
      <c r="AE53" s="254"/>
      <c r="AF53" s="396" t="s">
        <v>142</v>
      </c>
      <c r="AG53" s="396"/>
      <c r="AH53" s="396">
        <v>2592</v>
      </c>
      <c r="AI53" s="396">
        <v>4320</v>
      </c>
      <c r="AJ53" s="396">
        <v>3456</v>
      </c>
      <c r="AK53" s="396">
        <v>2160</v>
      </c>
      <c r="AL53" s="396">
        <v>13824</v>
      </c>
    </row>
    <row r="54" spans="1:38" ht="15.95" customHeight="1">
      <c r="A54" s="94"/>
      <c r="B54" s="94"/>
      <c r="C54" s="94"/>
      <c r="D54" s="94"/>
      <c r="E54" s="94"/>
      <c r="F54" s="94"/>
      <c r="G54" s="94"/>
      <c r="H54" s="94"/>
      <c r="I54" s="94"/>
      <c r="J54" s="94"/>
      <c r="K54" s="94"/>
      <c r="L54" s="94"/>
      <c r="M54" s="94"/>
      <c r="N54" s="94"/>
      <c r="O54" s="94"/>
      <c r="P54" s="94"/>
      <c r="Q54" s="12"/>
      <c r="R54" s="35"/>
      <c r="S54" s="85" t="s">
        <v>143</v>
      </c>
      <c r="T54" s="393">
        <v>0</v>
      </c>
      <c r="U54" s="393">
        <v>0</v>
      </c>
      <c r="V54" s="393">
        <v>0</v>
      </c>
      <c r="W54" s="393">
        <v>0</v>
      </c>
      <c r="X54" s="393">
        <v>0</v>
      </c>
      <c r="Y54" s="36"/>
      <c r="Z54" s="36"/>
      <c r="AA54" s="264"/>
      <c r="AB54" s="264"/>
      <c r="AC54" s="264"/>
      <c r="AD54" s="387" t="str">
        <f>'FIG3'!$W$56&amp;" "&amp;'FIG3'!$X$56&amp;"-D"</f>
        <v>FA5L1 FA5L2-D</v>
      </c>
      <c r="AE54" s="254"/>
      <c r="AF54" s="396" t="s">
        <v>143</v>
      </c>
      <c r="AG54" s="396"/>
      <c r="AH54" s="396">
        <v>3360</v>
      </c>
      <c r="AI54" s="396">
        <v>5600</v>
      </c>
      <c r="AJ54" s="396">
        <v>4480</v>
      </c>
      <c r="AK54" s="396">
        <v>2800</v>
      </c>
      <c r="AL54" s="396">
        <v>17920</v>
      </c>
    </row>
    <row r="55" spans="1:38" ht="15.95" customHeight="1">
      <c r="A55" s="94"/>
      <c r="B55" s="94"/>
      <c r="C55" s="94"/>
      <c r="D55" s="94"/>
      <c r="E55" s="94"/>
      <c r="F55" s="94"/>
      <c r="G55" s="94"/>
      <c r="H55" s="94"/>
      <c r="I55" s="94"/>
      <c r="J55" s="94"/>
      <c r="K55" s="94"/>
      <c r="L55" s="94"/>
      <c r="M55" s="94"/>
      <c r="N55" s="94"/>
      <c r="O55" s="94"/>
      <c r="P55" s="94"/>
      <c r="Q55" s="12"/>
      <c r="R55" s="36"/>
      <c r="S55" s="85" t="s">
        <v>144</v>
      </c>
      <c r="T55" s="393">
        <v>0</v>
      </c>
      <c r="U55" s="393">
        <v>0</v>
      </c>
      <c r="V55" s="393">
        <v>0</v>
      </c>
      <c r="W55" s="393">
        <v>0</v>
      </c>
      <c r="X55" s="393">
        <v>0</v>
      </c>
      <c r="Y55" s="35"/>
      <c r="Z55" s="35"/>
      <c r="AA55" s="264"/>
      <c r="AB55" s="264"/>
      <c r="AC55" s="264"/>
      <c r="AD55" s="387" t="str">
        <f>'FIG3'!$W$56&amp;" "&amp;'FIG3'!$X$56&amp;"-C"</f>
        <v>FA5L1 FA5L2-C</v>
      </c>
      <c r="AE55" s="254"/>
      <c r="AF55" s="396" t="s">
        <v>144</v>
      </c>
      <c r="AG55" s="396"/>
      <c r="AH55" s="396">
        <v>3024</v>
      </c>
      <c r="AI55" s="396">
        <v>5040</v>
      </c>
      <c r="AJ55" s="396">
        <v>4032</v>
      </c>
      <c r="AK55" s="396">
        <v>2520</v>
      </c>
      <c r="AL55" s="396">
        <v>16128</v>
      </c>
    </row>
    <row r="56" spans="1:38" ht="15.95" customHeight="1">
      <c r="A56" s="94"/>
      <c r="B56" s="94"/>
      <c r="C56" s="94"/>
      <c r="D56" s="94"/>
      <c r="E56" s="94"/>
      <c r="F56" s="94"/>
      <c r="G56" s="94"/>
      <c r="H56" s="94"/>
      <c r="I56" s="94"/>
      <c r="J56" s="94"/>
      <c r="K56" s="94"/>
      <c r="L56" s="94"/>
      <c r="M56" s="94"/>
      <c r="N56" s="94"/>
      <c r="O56" s="94"/>
      <c r="P56" s="94"/>
      <c r="Q56" s="12"/>
      <c r="R56" s="36"/>
      <c r="S56" s="738" t="s">
        <v>203</v>
      </c>
      <c r="T56" s="738"/>
      <c r="U56" s="738"/>
      <c r="V56" s="738"/>
      <c r="W56" s="738"/>
      <c r="X56" s="738"/>
      <c r="Y56" s="738"/>
      <c r="Z56" s="738"/>
      <c r="AA56" s="264"/>
      <c r="AB56" s="264"/>
      <c r="AC56" s="264"/>
      <c r="AD56" s="264"/>
      <c r="AE56" s="264"/>
      <c r="AF56" s="264"/>
      <c r="AH56" s="264"/>
      <c r="AI56" s="264"/>
      <c r="AJ56" s="264"/>
      <c r="AK56" s="264"/>
      <c r="AL56" s="264"/>
    </row>
    <row r="57" spans="1:38" ht="15.95" customHeight="1">
      <c r="A57" s="94"/>
      <c r="B57" s="94"/>
      <c r="C57" s="586" t="s">
        <v>158</v>
      </c>
      <c r="D57" s="586"/>
      <c r="E57" s="586"/>
      <c r="F57" s="586"/>
      <c r="G57" s="586"/>
      <c r="H57" s="586"/>
      <c r="I57" s="586"/>
      <c r="J57" s="586"/>
      <c r="K57" s="586"/>
      <c r="L57" s="586"/>
      <c r="M57" s="586"/>
      <c r="N57" s="94"/>
      <c r="O57" s="94"/>
      <c r="P57" s="94"/>
      <c r="Q57" s="12"/>
      <c r="R57" s="36"/>
      <c r="S57" s="738"/>
      <c r="T57" s="738"/>
      <c r="U57" s="738"/>
      <c r="V57" s="738"/>
      <c r="W57" s="738"/>
      <c r="X57" s="738"/>
      <c r="Y57" s="738"/>
      <c r="Z57" s="738"/>
      <c r="AA57" s="264"/>
      <c r="AB57" s="740" t="s">
        <v>247</v>
      </c>
      <c r="AC57" s="741"/>
      <c r="AD57" s="741"/>
      <c r="AE57" s="741"/>
      <c r="AF57" s="264"/>
      <c r="AH57" s="264"/>
      <c r="AI57" s="264"/>
      <c r="AJ57" s="264"/>
      <c r="AK57" s="264"/>
      <c r="AL57" s="264"/>
    </row>
    <row r="58" spans="1:38" ht="15.95" customHeight="1">
      <c r="A58" s="94"/>
      <c r="B58" s="94"/>
      <c r="C58" s="586"/>
      <c r="D58" s="586"/>
      <c r="E58" s="586"/>
      <c r="F58" s="586"/>
      <c r="G58" s="586"/>
      <c r="H58" s="586"/>
      <c r="I58" s="586"/>
      <c r="J58" s="586"/>
      <c r="K58" s="586"/>
      <c r="L58" s="586"/>
      <c r="M58" s="586"/>
      <c r="N58" s="94"/>
      <c r="O58" s="94"/>
      <c r="P58" s="94"/>
      <c r="Q58" s="12"/>
      <c r="R58" s="36"/>
      <c r="S58" s="739" t="s">
        <v>214</v>
      </c>
      <c r="T58" s="739"/>
      <c r="U58" s="739"/>
      <c r="V58" s="739"/>
      <c r="W58" s="739"/>
      <c r="X58" s="739"/>
      <c r="Y58" s="739"/>
      <c r="Z58" s="739"/>
      <c r="AA58" s="264"/>
      <c r="AB58" s="741"/>
      <c r="AC58" s="741"/>
      <c r="AD58" s="741"/>
      <c r="AE58" s="741"/>
      <c r="AF58" s="264"/>
      <c r="AH58" s="264"/>
      <c r="AI58" s="264"/>
      <c r="AJ58" s="264"/>
      <c r="AK58" s="264"/>
      <c r="AL58" s="264"/>
    </row>
    <row r="59" spans="1:38" ht="15.95" customHeight="1">
      <c r="A59" s="94"/>
      <c r="B59" s="94"/>
      <c r="C59" s="586"/>
      <c r="D59" s="586"/>
      <c r="E59" s="586"/>
      <c r="F59" s="586"/>
      <c r="G59" s="586"/>
      <c r="H59" s="586"/>
      <c r="I59" s="586"/>
      <c r="J59" s="586"/>
      <c r="K59" s="586"/>
      <c r="L59" s="586"/>
      <c r="M59" s="586"/>
      <c r="N59" s="94"/>
      <c r="O59" s="94"/>
      <c r="P59" s="94"/>
      <c r="Q59" s="12"/>
      <c r="R59" s="36"/>
      <c r="S59" s="739"/>
      <c r="T59" s="739"/>
      <c r="U59" s="739"/>
      <c r="V59" s="739"/>
      <c r="W59" s="739"/>
      <c r="X59" s="739"/>
      <c r="Y59" s="739"/>
      <c r="Z59" s="739"/>
      <c r="AA59" s="264"/>
      <c r="AB59" s="741"/>
      <c r="AC59" s="741"/>
      <c r="AD59" s="741"/>
      <c r="AE59" s="741"/>
      <c r="AF59" s="264"/>
      <c r="AH59" s="264"/>
      <c r="AI59" s="264"/>
      <c r="AJ59" s="264"/>
      <c r="AK59" s="264"/>
      <c r="AL59" s="264"/>
    </row>
    <row r="60" spans="1:38" ht="15.95" customHeight="1">
      <c r="A60" s="94"/>
      <c r="B60" s="94"/>
      <c r="C60" s="586"/>
      <c r="D60" s="586"/>
      <c r="E60" s="586"/>
      <c r="F60" s="586"/>
      <c r="G60" s="586"/>
      <c r="H60" s="586"/>
      <c r="I60" s="586"/>
      <c r="J60" s="586"/>
      <c r="K60" s="586"/>
      <c r="L60" s="586"/>
      <c r="M60" s="586"/>
      <c r="N60" s="94"/>
      <c r="O60" s="94"/>
      <c r="P60" s="94"/>
      <c r="Q60" s="12"/>
      <c r="R60" s="36"/>
      <c r="S60" s="738" t="s">
        <v>206</v>
      </c>
      <c r="T60" s="738"/>
      <c r="U60" s="738"/>
      <c r="V60" s="738"/>
      <c r="W60" s="738"/>
      <c r="X60" s="738"/>
      <c r="Y60" s="738"/>
      <c r="Z60" s="738"/>
      <c r="AA60" s="264"/>
      <c r="AB60" s="741"/>
      <c r="AC60" s="741"/>
      <c r="AD60" s="741"/>
      <c r="AE60" s="741"/>
      <c r="AF60" s="264"/>
      <c r="AH60" s="264"/>
      <c r="AI60" s="264"/>
      <c r="AJ60" s="264"/>
      <c r="AK60" s="264"/>
      <c r="AL60" s="264"/>
    </row>
    <row r="61" spans="1:38" ht="15.95" customHeight="1">
      <c r="A61" s="94"/>
      <c r="B61" s="94"/>
      <c r="C61" s="586"/>
      <c r="D61" s="586"/>
      <c r="E61" s="586"/>
      <c r="F61" s="586"/>
      <c r="G61" s="586"/>
      <c r="H61" s="586"/>
      <c r="I61" s="586"/>
      <c r="J61" s="586"/>
      <c r="K61" s="586"/>
      <c r="L61" s="586"/>
      <c r="M61" s="586"/>
      <c r="N61" s="94"/>
      <c r="O61" s="94"/>
      <c r="P61" s="94"/>
      <c r="Q61" s="12"/>
      <c r="R61" s="36"/>
      <c r="S61" s="738"/>
      <c r="T61" s="738"/>
      <c r="U61" s="738"/>
      <c r="V61" s="738"/>
      <c r="W61" s="738"/>
      <c r="X61" s="738"/>
      <c r="Y61" s="738"/>
      <c r="Z61" s="738"/>
      <c r="AA61" s="264"/>
      <c r="AB61" s="741"/>
      <c r="AC61" s="741"/>
      <c r="AD61" s="741"/>
      <c r="AE61" s="741"/>
      <c r="AF61" s="264"/>
      <c r="AH61" s="264"/>
      <c r="AI61" s="264"/>
      <c r="AJ61" s="264"/>
      <c r="AK61" s="264"/>
      <c r="AL61" s="264"/>
    </row>
    <row r="62" spans="1:38" ht="15.95" customHeight="1">
      <c r="A62" s="94"/>
      <c r="B62" s="94"/>
      <c r="C62" s="586"/>
      <c r="D62" s="586"/>
      <c r="E62" s="586"/>
      <c r="F62" s="586"/>
      <c r="G62" s="586"/>
      <c r="H62" s="586"/>
      <c r="I62" s="586"/>
      <c r="J62" s="586"/>
      <c r="K62" s="586"/>
      <c r="L62" s="586"/>
      <c r="M62" s="586"/>
      <c r="N62" s="94"/>
      <c r="O62" s="94"/>
      <c r="P62" s="94"/>
      <c r="Q62" s="12"/>
      <c r="R62" s="36"/>
      <c r="S62" s="122" t="str">
        <f>'FIG3'!W49</f>
        <v>CA</v>
      </c>
      <c r="T62" s="751" t="s">
        <v>169</v>
      </c>
      <c r="U62" s="751"/>
      <c r="V62" s="751"/>
      <c r="W62" s="751"/>
      <c r="X62" s="751"/>
      <c r="Y62" s="86"/>
      <c r="Z62" s="86"/>
      <c r="AA62" s="264"/>
      <c r="AB62" s="264"/>
      <c r="AC62" s="264"/>
      <c r="AD62" s="264"/>
      <c r="AE62" s="264"/>
      <c r="AF62" s="264"/>
      <c r="AH62" s="264"/>
      <c r="AI62" s="264"/>
      <c r="AJ62" s="264"/>
      <c r="AK62" s="264"/>
      <c r="AL62" s="264"/>
    </row>
    <row r="63" spans="1:38" ht="15.95" customHeight="1">
      <c r="A63" s="94"/>
      <c r="B63" s="94"/>
      <c r="C63" s="586"/>
      <c r="D63" s="586"/>
      <c r="E63" s="586"/>
      <c r="F63" s="586"/>
      <c r="G63" s="586"/>
      <c r="H63" s="586"/>
      <c r="I63" s="586"/>
      <c r="J63" s="586"/>
      <c r="K63" s="586"/>
      <c r="L63" s="586"/>
      <c r="M63" s="586"/>
      <c r="N63" s="94"/>
      <c r="O63" s="94"/>
      <c r="P63" s="94"/>
      <c r="Q63" s="12"/>
      <c r="R63" s="36"/>
      <c r="S63" s="11"/>
      <c r="T63" s="101" t="s">
        <v>170</v>
      </c>
      <c r="U63" s="121">
        <f>IF(T42="FY2003",1.13,IF(T42="FY2007",1,0))</f>
        <v>1.1299999999999999</v>
      </c>
      <c r="V63" s="121"/>
      <c r="W63" s="101" t="s">
        <v>171</v>
      </c>
      <c r="X63" s="258">
        <v>0.92</v>
      </c>
      <c r="Y63" s="86"/>
      <c r="Z63" s="86"/>
      <c r="AA63" s="264"/>
      <c r="AB63" s="397" t="s">
        <v>173</v>
      </c>
      <c r="AC63" s="396"/>
      <c r="AD63" s="396"/>
      <c r="AE63" s="396"/>
      <c r="AF63" s="264"/>
      <c r="AH63" s="264"/>
      <c r="AI63" s="264"/>
      <c r="AJ63" s="264"/>
      <c r="AK63" s="264"/>
      <c r="AL63" s="264"/>
    </row>
    <row r="64" spans="1:38" ht="15.95" customHeight="1">
      <c r="A64" s="94"/>
      <c r="B64" s="94"/>
      <c r="C64" s="586"/>
      <c r="D64" s="586"/>
      <c r="E64" s="586"/>
      <c r="F64" s="586"/>
      <c r="G64" s="586"/>
      <c r="H64" s="586"/>
      <c r="I64" s="586"/>
      <c r="J64" s="586"/>
      <c r="K64" s="586"/>
      <c r="L64" s="586"/>
      <c r="M64" s="586"/>
      <c r="N64" s="94"/>
      <c r="O64" s="94"/>
      <c r="P64" s="94"/>
      <c r="Q64" s="12"/>
      <c r="R64" s="36"/>
      <c r="S64" s="88"/>
      <c r="T64" s="147" t="s">
        <v>168</v>
      </c>
      <c r="U64" s="147"/>
      <c r="V64" s="147"/>
      <c r="W64" s="147"/>
      <c r="X64" s="147"/>
      <c r="Y64" s="86"/>
      <c r="Z64" s="86"/>
      <c r="AA64" s="264"/>
      <c r="AB64" s="396"/>
      <c r="AC64" s="396"/>
      <c r="AD64" s="396"/>
      <c r="AE64" s="396"/>
      <c r="AF64" s="264"/>
      <c r="AH64" s="264"/>
      <c r="AI64" s="264"/>
      <c r="AJ64" s="264"/>
      <c r="AK64" s="264"/>
      <c r="AL64" s="264"/>
    </row>
    <row r="65" spans="1:45" ht="15.95" customHeight="1">
      <c r="A65" s="94"/>
      <c r="B65" s="94"/>
      <c r="C65" s="586"/>
      <c r="D65" s="586"/>
      <c r="E65" s="586"/>
      <c r="F65" s="586"/>
      <c r="G65" s="586"/>
      <c r="H65" s="586"/>
      <c r="I65" s="586"/>
      <c r="J65" s="586"/>
      <c r="K65" s="586"/>
      <c r="L65" s="586"/>
      <c r="M65" s="586"/>
      <c r="N65" s="94"/>
      <c r="O65" s="94"/>
      <c r="P65" s="94"/>
      <c r="Q65" s="12"/>
      <c r="R65" s="36"/>
      <c r="S65" s="88"/>
      <c r="T65" s="147" t="s">
        <v>2</v>
      </c>
      <c r="U65" s="258" t="s">
        <v>1</v>
      </c>
      <c r="V65" s="147" t="s">
        <v>0</v>
      </c>
      <c r="W65" s="258" t="s">
        <v>5</v>
      </c>
      <c r="X65" s="258" t="s">
        <v>3</v>
      </c>
      <c r="Y65" s="86"/>
      <c r="Z65" s="86"/>
      <c r="AA65" s="264"/>
      <c r="AB65" s="396"/>
      <c r="AC65" s="396"/>
      <c r="AD65" s="396"/>
      <c r="AE65" s="396"/>
      <c r="AF65" s="264"/>
      <c r="AH65" s="264"/>
      <c r="AI65" s="264"/>
      <c r="AJ65" s="264"/>
      <c r="AK65" s="264"/>
      <c r="AL65" s="264"/>
    </row>
    <row r="66" spans="1:45" ht="15.95" customHeight="1">
      <c r="A66" s="94"/>
      <c r="B66" s="94"/>
      <c r="C66" s="141"/>
      <c r="D66" s="141"/>
      <c r="E66" s="141"/>
      <c r="F66" s="141"/>
      <c r="G66" s="141"/>
      <c r="H66" s="141"/>
      <c r="I66" s="141"/>
      <c r="J66" s="141"/>
      <c r="K66" s="141"/>
      <c r="L66" s="141"/>
      <c r="M66" s="141"/>
      <c r="N66" s="94"/>
      <c r="O66" s="94"/>
      <c r="P66" s="94"/>
      <c r="Q66" s="12"/>
      <c r="R66" s="36"/>
      <c r="S66" s="88" t="str">
        <f t="shared" ref="S66:S77" si="5">S44</f>
        <v>Statewide District (D)</v>
      </c>
      <c r="T66" s="92">
        <f>'FIG3'!E13</f>
        <v>1409.5176633922606</v>
      </c>
      <c r="U66" s="92">
        <f>'FIG3'!E14</f>
        <v>5820.7245431959163</v>
      </c>
      <c r="V66" s="92">
        <f>'FIG3'!E15</f>
        <v>2722.3995648559753</v>
      </c>
      <c r="W66" s="92">
        <f>'FIG3'!E16</f>
        <v>1219.1480993502478</v>
      </c>
      <c r="X66" s="92">
        <f>'FIG3'!E19</f>
        <v>11171.7898707944</v>
      </c>
      <c r="Y66" s="86"/>
      <c r="Z66" s="86"/>
      <c r="AA66" s="264"/>
      <c r="AB66" s="396"/>
      <c r="AC66" s="396"/>
      <c r="AD66" s="396"/>
      <c r="AE66" s="396"/>
      <c r="AF66" s="264"/>
      <c r="AH66" s="269"/>
      <c r="AI66" s="269"/>
      <c r="AJ66" s="269"/>
      <c r="AK66" s="269"/>
      <c r="AL66" s="269"/>
    </row>
    <row r="67" spans="1:45" ht="15.95" customHeight="1">
      <c r="A67" s="94"/>
      <c r="B67" s="94"/>
      <c r="C67" s="141"/>
      <c r="D67" s="141"/>
      <c r="E67" s="141"/>
      <c r="F67" s="141"/>
      <c r="G67" s="141"/>
      <c r="H67" s="141"/>
      <c r="I67" s="141"/>
      <c r="J67" s="141"/>
      <c r="K67" s="141"/>
      <c r="L67" s="141"/>
      <c r="M67" s="141"/>
      <c r="N67" s="94"/>
      <c r="O67" s="94"/>
      <c r="P67" s="94"/>
      <c r="Q67" s="12"/>
      <c r="R67" s="36"/>
      <c r="S67" s="88" t="str">
        <f t="shared" si="5"/>
        <v>Statewide Charter (C)</v>
      </c>
      <c r="T67" s="92">
        <f>'FIG3'!F13</f>
        <v>790.83421509951938</v>
      </c>
      <c r="U67" s="92">
        <f>'FIG3'!F14</f>
        <v>5549.9468052805096</v>
      </c>
      <c r="V67" s="92">
        <f>'FIG3'!F15</f>
        <v>1479.9706878258794</v>
      </c>
      <c r="W67" s="92">
        <f>'FIG3'!F16</f>
        <v>503.00859398500887</v>
      </c>
      <c r="X67" s="92">
        <f>'FIG3'!F19</f>
        <v>8323.7603021909181</v>
      </c>
      <c r="Y67" s="86"/>
      <c r="Z67" s="86"/>
      <c r="AA67" s="264"/>
      <c r="AB67" s="396"/>
      <c r="AC67" s="396"/>
      <c r="AD67" s="396"/>
      <c r="AE67" s="396"/>
      <c r="AF67" s="264"/>
      <c r="AH67" s="269"/>
      <c r="AI67" s="269"/>
      <c r="AJ67" s="269"/>
      <c r="AK67" s="269"/>
      <c r="AL67" s="269"/>
    </row>
    <row r="68" spans="1:45" ht="15.95" customHeight="1">
      <c r="A68" s="94"/>
      <c r="B68" s="94"/>
      <c r="C68" s="141"/>
      <c r="D68" s="141"/>
      <c r="E68" s="141"/>
      <c r="F68" s="141"/>
      <c r="G68" s="141"/>
      <c r="H68" s="141"/>
      <c r="I68" s="141"/>
      <c r="J68" s="141"/>
      <c r="K68" s="141"/>
      <c r="L68" s="141"/>
      <c r="M68" s="141"/>
      <c r="N68" s="94"/>
      <c r="O68" s="94"/>
      <c r="P68" s="94"/>
      <c r="Q68" s="12"/>
      <c r="R68" s="36"/>
      <c r="S68" s="91" t="str">
        <f t="shared" si="5"/>
        <v xml:space="preserve">  Los Angeles-D</v>
      </c>
      <c r="T68" s="92">
        <f>'FIG3'!I13</f>
        <v>2318.6245219578941</v>
      </c>
      <c r="U68" s="92">
        <f>'FIG3'!I14</f>
        <v>8439.9667566064618</v>
      </c>
      <c r="V68" s="92">
        <f>'FIG3'!I15</f>
        <v>2790.6525304130955</v>
      </c>
      <c r="W68" s="92">
        <f>'FIG3'!I16</f>
        <v>2180.0746523703197</v>
      </c>
      <c r="X68" s="92">
        <f>'FIG3'!I19</f>
        <v>15729.318461347772</v>
      </c>
      <c r="Y68" s="36"/>
      <c r="Z68" s="36"/>
      <c r="AA68" s="264"/>
      <c r="AB68" s="740" t="s">
        <v>204</v>
      </c>
      <c r="AC68" s="740"/>
      <c r="AD68" s="740"/>
      <c r="AE68" s="740"/>
      <c r="AF68" s="264"/>
      <c r="AH68" s="269"/>
      <c r="AI68" s="269"/>
      <c r="AJ68" s="269"/>
      <c r="AK68" s="269"/>
      <c r="AL68" s="269"/>
    </row>
    <row r="69" spans="1:45" ht="15" customHeight="1">
      <c r="A69" s="94"/>
      <c r="B69" s="94"/>
      <c r="C69" s="141"/>
      <c r="D69" s="141"/>
      <c r="E69" s="141"/>
      <c r="F69" s="141"/>
      <c r="G69" s="141"/>
      <c r="H69" s="141"/>
      <c r="I69" s="141"/>
      <c r="J69" s="141"/>
      <c r="K69" s="141"/>
      <c r="L69" s="141"/>
      <c r="M69" s="141"/>
      <c r="N69" s="94"/>
      <c r="O69" s="94"/>
      <c r="P69" s="94"/>
      <c r="Q69" s="12"/>
      <c r="R69" s="36"/>
      <c r="S69" s="91" t="str">
        <f t="shared" si="5"/>
        <v xml:space="preserve">  Los Angeles-C</v>
      </c>
      <c r="T69" s="92">
        <f>'FIG3'!J13</f>
        <v>1852.9525970493576</v>
      </c>
      <c r="U69" s="92">
        <f>'FIG3'!J14</f>
        <v>6178.4887953917605</v>
      </c>
      <c r="V69" s="92">
        <f>'FIG3'!J15</f>
        <v>1206.9932364501153</v>
      </c>
      <c r="W69" s="92">
        <f>'FIG3'!J16</f>
        <v>496.31793882259115</v>
      </c>
      <c r="X69" s="92">
        <f>'FIG3'!J19</f>
        <v>9734.7525677138237</v>
      </c>
      <c r="Y69" s="36"/>
      <c r="Z69" s="36"/>
      <c r="AA69" s="264"/>
      <c r="AB69" s="740"/>
      <c r="AC69" s="740"/>
      <c r="AD69" s="740"/>
      <c r="AE69" s="740"/>
      <c r="AF69" s="264"/>
      <c r="AH69" s="269"/>
      <c r="AI69" s="269"/>
      <c r="AJ69" s="269"/>
      <c r="AK69" s="269"/>
      <c r="AL69" s="269"/>
    </row>
    <row r="70" spans="1:45" ht="15" customHeight="1">
      <c r="A70" s="94"/>
      <c r="B70" s="94"/>
      <c r="C70" s="141"/>
      <c r="D70" s="141"/>
      <c r="E70" s="141"/>
      <c r="F70" s="141"/>
      <c r="G70" s="141"/>
      <c r="H70" s="141"/>
      <c r="I70" s="141"/>
      <c r="J70" s="141"/>
      <c r="K70" s="141"/>
      <c r="L70" s="141"/>
      <c r="M70" s="141"/>
      <c r="N70" s="94"/>
      <c r="O70" s="94"/>
      <c r="P70" s="94"/>
      <c r="Q70" s="12"/>
      <c r="R70" s="36"/>
      <c r="S70" s="91" t="str">
        <f t="shared" si="5"/>
        <v xml:space="preserve">  San Diego-D</v>
      </c>
      <c r="T70" s="92">
        <f>'FIG3'!K13</f>
        <v>1494.1073612808816</v>
      </c>
      <c r="U70" s="92">
        <f>'FIG3'!K14</f>
        <v>4206.7618130326255</v>
      </c>
      <c r="V70" s="92">
        <f>'FIG3'!K15</f>
        <v>4397.7409071188767</v>
      </c>
      <c r="W70" s="92">
        <f>'FIG3'!K16</f>
        <v>651.95841163811644</v>
      </c>
      <c r="X70" s="92">
        <f>'FIG3'!K19</f>
        <v>10750.568493070499</v>
      </c>
      <c r="Y70" s="36"/>
      <c r="Z70" s="36"/>
      <c r="AA70" s="264"/>
      <c r="AB70" s="740"/>
      <c r="AC70" s="740"/>
      <c r="AD70" s="740"/>
      <c r="AE70" s="740"/>
      <c r="AF70" s="264"/>
      <c r="AH70" s="269"/>
      <c r="AI70" s="269"/>
      <c r="AJ70" s="269"/>
      <c r="AK70" s="269"/>
      <c r="AL70" s="269"/>
      <c r="AM70" s="267"/>
      <c r="AN70" s="267"/>
      <c r="AO70" s="267"/>
      <c r="AP70" s="267"/>
      <c r="AQ70" s="267"/>
      <c r="AR70" s="267"/>
      <c r="AS70" s="267"/>
    </row>
    <row r="71" spans="1:45" ht="15.95" customHeight="1">
      <c r="A71" s="94"/>
      <c r="B71" s="94"/>
      <c r="C71" s="94"/>
      <c r="D71" s="94"/>
      <c r="E71" s="94"/>
      <c r="F71" s="94"/>
      <c r="G71" s="94"/>
      <c r="H71" s="94"/>
      <c r="I71" s="94"/>
      <c r="J71" s="94"/>
      <c r="K71" s="94"/>
      <c r="L71" s="94"/>
      <c r="M71" s="94"/>
      <c r="N71" s="94"/>
      <c r="O71" s="94"/>
      <c r="P71" s="94"/>
      <c r="Q71" s="12"/>
      <c r="R71" s="36"/>
      <c r="S71" s="91" t="str">
        <f t="shared" si="5"/>
        <v xml:space="preserve">  San Diego-C</v>
      </c>
      <c r="T71" s="92">
        <f>'FIG3'!L13</f>
        <v>771.1986294351226</v>
      </c>
      <c r="U71" s="92">
        <f>'FIG3'!L14</f>
        <v>3391.776499295504</v>
      </c>
      <c r="V71" s="92">
        <f>'FIG3'!L15</f>
        <v>3490.3920199820673</v>
      </c>
      <c r="W71" s="92">
        <f>'FIG3'!L16</f>
        <v>504.68053349558085</v>
      </c>
      <c r="X71" s="92">
        <f>'FIG3'!L19</f>
        <v>8158.0476822082746</v>
      </c>
      <c r="Y71" s="36"/>
      <c r="Z71" s="36"/>
      <c r="AA71" s="264"/>
      <c r="AB71" s="740"/>
      <c r="AC71" s="740"/>
      <c r="AD71" s="740"/>
      <c r="AE71" s="740"/>
      <c r="AF71" s="264"/>
      <c r="AH71" s="269"/>
      <c r="AI71" s="269"/>
      <c r="AJ71" s="269"/>
      <c r="AK71" s="269"/>
      <c r="AL71" s="269"/>
      <c r="AM71" s="267"/>
      <c r="AN71" s="267"/>
      <c r="AO71" s="267"/>
      <c r="AP71" s="267"/>
      <c r="AQ71" s="267"/>
      <c r="AR71" s="267"/>
      <c r="AS71" s="267"/>
    </row>
    <row r="72" spans="1:45" ht="15.95" customHeight="1">
      <c r="A72" s="94"/>
      <c r="B72" s="94"/>
      <c r="C72" s="94"/>
      <c r="D72" s="94"/>
      <c r="E72" s="94"/>
      <c r="F72" s="94"/>
      <c r="G72" s="94"/>
      <c r="H72" s="94"/>
      <c r="I72" s="94"/>
      <c r="J72" s="94"/>
      <c r="K72" s="94"/>
      <c r="L72" s="94"/>
      <c r="M72" s="94"/>
      <c r="N72" s="94"/>
      <c r="O72" s="94"/>
      <c r="P72" s="94"/>
      <c r="Q72" s="12"/>
      <c r="R72" s="36"/>
      <c r="S72" s="91" t="str">
        <f t="shared" si="5"/>
        <v>FA3L1 FA3L2-D</v>
      </c>
      <c r="T72" s="92" t="e">
        <f>'FIG3'!M13</f>
        <v>#REF!</v>
      </c>
      <c r="U72" s="92" t="e">
        <f>'FIG3'!M14</f>
        <v>#REF!</v>
      </c>
      <c r="V72" s="92" t="e">
        <f>'FIG3'!M15</f>
        <v>#REF!</v>
      </c>
      <c r="W72" s="92" t="e">
        <f>'FIG3'!M16</f>
        <v>#REF!</v>
      </c>
      <c r="X72" s="92" t="e">
        <f>'FIG3'!M19</f>
        <v>#REF!</v>
      </c>
      <c r="Y72" s="36"/>
      <c r="Z72" s="36"/>
      <c r="AA72" s="264"/>
      <c r="AB72" s="740"/>
      <c r="AC72" s="740"/>
      <c r="AD72" s="740"/>
      <c r="AE72" s="740"/>
      <c r="AF72" s="264"/>
      <c r="AH72" s="269"/>
      <c r="AI72" s="269"/>
      <c r="AJ72" s="269"/>
      <c r="AK72" s="269"/>
      <c r="AL72" s="269"/>
      <c r="AM72" s="267"/>
      <c r="AN72" s="267"/>
      <c r="AO72" s="267"/>
      <c r="AP72" s="267"/>
      <c r="AQ72" s="267"/>
      <c r="AR72" s="267"/>
      <c r="AS72" s="267"/>
    </row>
    <row r="73" spans="1:45" ht="15.95" customHeight="1">
      <c r="A73" s="94"/>
      <c r="B73" s="94"/>
      <c r="C73" s="94"/>
      <c r="D73" s="94"/>
      <c r="E73" s="94"/>
      <c r="F73" s="94"/>
      <c r="G73" s="94"/>
      <c r="H73" s="94"/>
      <c r="I73" s="94"/>
      <c r="J73" s="94"/>
      <c r="K73" s="94"/>
      <c r="L73" s="94"/>
      <c r="M73" s="94"/>
      <c r="N73" s="94"/>
      <c r="O73" s="94"/>
      <c r="P73" s="94"/>
      <c r="Q73" s="12"/>
      <c r="R73" s="36"/>
      <c r="S73" s="91" t="str">
        <f t="shared" si="5"/>
        <v>FA3L1 FA3L2-C</v>
      </c>
      <c r="T73" s="92" t="e">
        <f>'FIG3'!N13</f>
        <v>#REF!</v>
      </c>
      <c r="U73" s="92" t="e">
        <f>'FIG3'!N14</f>
        <v>#REF!</v>
      </c>
      <c r="V73" s="92" t="e">
        <f>'FIG3'!N15</f>
        <v>#REF!</v>
      </c>
      <c r="W73" s="92" t="e">
        <f>'FIG3'!N16</f>
        <v>#REF!</v>
      </c>
      <c r="X73" s="92" t="e">
        <f>'FIG3'!N19</f>
        <v>#REF!</v>
      </c>
      <c r="Y73" s="36"/>
      <c r="Z73" s="36"/>
      <c r="AA73" s="264"/>
      <c r="AB73" s="740"/>
      <c r="AC73" s="740"/>
      <c r="AD73" s="740"/>
      <c r="AE73" s="740"/>
      <c r="AF73" s="264"/>
      <c r="AH73" s="269"/>
      <c r="AI73" s="269"/>
      <c r="AJ73" s="269"/>
      <c r="AK73" s="269"/>
      <c r="AL73" s="269"/>
      <c r="AM73" s="267"/>
      <c r="AN73" s="267"/>
      <c r="AO73" s="267"/>
      <c r="AP73" s="267"/>
      <c r="AQ73" s="267"/>
      <c r="AR73" s="267"/>
      <c r="AS73" s="267"/>
    </row>
    <row r="74" spans="1:45" ht="15.95" customHeight="1">
      <c r="A74" s="94"/>
      <c r="B74" s="94"/>
      <c r="C74" s="94"/>
      <c r="D74" s="94"/>
      <c r="E74" s="94"/>
      <c r="F74" s="94"/>
      <c r="G74" s="94"/>
      <c r="H74" s="94"/>
      <c r="I74" s="94"/>
      <c r="J74" s="94"/>
      <c r="K74" s="94"/>
      <c r="L74" s="94"/>
      <c r="M74" s="94"/>
      <c r="N74" s="94"/>
      <c r="O74" s="94"/>
      <c r="P74" s="94"/>
      <c r="Q74" s="12"/>
      <c r="R74" s="36"/>
      <c r="S74" s="91" t="str">
        <f t="shared" si="5"/>
        <v>FA4L1 FA4L2-D</v>
      </c>
      <c r="T74" s="92" t="e">
        <f>'FIG3'!O13</f>
        <v>#REF!</v>
      </c>
      <c r="U74" s="92" t="e">
        <f>'FIG3'!O14</f>
        <v>#REF!</v>
      </c>
      <c r="V74" s="92" t="e">
        <f>'FIG3'!O15</f>
        <v>#REF!</v>
      </c>
      <c r="W74" s="92" t="e">
        <f>'FIG3'!O16</f>
        <v>#REF!</v>
      </c>
      <c r="X74" s="92" t="e">
        <f>'FIG3'!O19</f>
        <v>#REF!</v>
      </c>
      <c r="Y74" s="36"/>
      <c r="Z74" s="36"/>
      <c r="AA74" s="264"/>
      <c r="AB74" s="740"/>
      <c r="AC74" s="740"/>
      <c r="AD74" s="740"/>
      <c r="AE74" s="740"/>
      <c r="AF74" s="264"/>
      <c r="AH74" s="269"/>
      <c r="AI74" s="269"/>
      <c r="AJ74" s="269"/>
      <c r="AK74" s="269"/>
      <c r="AL74" s="269"/>
      <c r="AM74" s="267"/>
      <c r="AN74" s="267"/>
      <c r="AO74" s="267"/>
      <c r="AP74" s="267"/>
      <c r="AQ74" s="267"/>
      <c r="AR74" s="267"/>
      <c r="AS74" s="267"/>
    </row>
    <row r="75" spans="1:45" ht="15.95" customHeight="1">
      <c r="A75" s="94"/>
      <c r="B75" s="94"/>
      <c r="C75" s="94"/>
      <c r="D75" s="94"/>
      <c r="E75" s="94"/>
      <c r="F75" s="94"/>
      <c r="G75" s="94"/>
      <c r="H75" s="94"/>
      <c r="I75" s="94"/>
      <c r="J75" s="94"/>
      <c r="K75" s="94"/>
      <c r="L75" s="94"/>
      <c r="M75" s="94"/>
      <c r="N75" s="94"/>
      <c r="O75" s="94"/>
      <c r="P75" s="94"/>
      <c r="Q75" s="12"/>
      <c r="R75" s="36"/>
      <c r="S75" s="91" t="str">
        <f t="shared" si="5"/>
        <v>FA4L1 FA4L2-C</v>
      </c>
      <c r="T75" s="92" t="e">
        <f>'FIG3'!P13</f>
        <v>#REF!</v>
      </c>
      <c r="U75" s="92" t="e">
        <f>'FIG3'!P14</f>
        <v>#REF!</v>
      </c>
      <c r="V75" s="92" t="e">
        <f>'FIG3'!P15</f>
        <v>#REF!</v>
      </c>
      <c r="W75" s="92" t="e">
        <f>'FIG3'!P16</f>
        <v>#REF!</v>
      </c>
      <c r="X75" s="92" t="e">
        <f>'FIG3'!P19</f>
        <v>#REF!</v>
      </c>
      <c r="Y75" s="36"/>
      <c r="Z75" s="36"/>
      <c r="AA75" s="264"/>
      <c r="AB75" s="267"/>
      <c r="AC75" s="267"/>
      <c r="AD75" s="267"/>
      <c r="AE75" s="267"/>
      <c r="AF75" s="264"/>
      <c r="AH75" s="269"/>
      <c r="AI75" s="269"/>
      <c r="AJ75" s="269"/>
      <c r="AK75" s="269"/>
      <c r="AL75" s="269"/>
      <c r="AM75" s="267"/>
      <c r="AN75" s="267"/>
      <c r="AO75" s="267"/>
      <c r="AP75" s="267"/>
      <c r="AQ75" s="267"/>
      <c r="AR75" s="267"/>
      <c r="AS75" s="267"/>
    </row>
    <row r="76" spans="1:45" ht="15.95" customHeight="1">
      <c r="A76" s="94"/>
      <c r="B76" s="94"/>
      <c r="C76" s="94"/>
      <c r="D76" s="94"/>
      <c r="E76" s="94"/>
      <c r="F76" s="94"/>
      <c r="G76" s="94"/>
      <c r="H76" s="94"/>
      <c r="I76" s="94"/>
      <c r="J76" s="94"/>
      <c r="K76" s="94"/>
      <c r="L76" s="94"/>
      <c r="M76" s="94"/>
      <c r="N76" s="94"/>
      <c r="O76" s="94"/>
      <c r="P76" s="94"/>
      <c r="Q76" s="12"/>
      <c r="R76" s="36"/>
      <c r="S76" s="91" t="str">
        <f t="shared" si="5"/>
        <v>FA5L1 FA5L2-D</v>
      </c>
      <c r="T76" s="92" t="e">
        <f>'FIG3'!Q13</f>
        <v>#REF!</v>
      </c>
      <c r="U76" s="92" t="e">
        <f>'FIG3'!Q14</f>
        <v>#REF!</v>
      </c>
      <c r="V76" s="92" t="e">
        <f>'FIG3'!Q15</f>
        <v>#REF!</v>
      </c>
      <c r="W76" s="92" t="e">
        <f>'FIG3'!Q16</f>
        <v>#REF!</v>
      </c>
      <c r="X76" s="92" t="e">
        <f>'FIG3'!Q19</f>
        <v>#REF!</v>
      </c>
      <c r="Y76" s="36"/>
      <c r="Z76" s="36"/>
      <c r="AA76" s="264"/>
      <c r="AB76" s="267"/>
      <c r="AC76" s="267"/>
      <c r="AD76" s="267"/>
      <c r="AE76" s="267"/>
      <c r="AF76" s="264"/>
      <c r="AH76" s="269"/>
      <c r="AI76" s="269"/>
      <c r="AJ76" s="269"/>
      <c r="AK76" s="269"/>
      <c r="AL76" s="269"/>
    </row>
    <row r="77" spans="1:45" ht="15.95" customHeight="1">
      <c r="A77" s="94"/>
      <c r="B77" s="94"/>
      <c r="C77" s="94"/>
      <c r="D77" s="94"/>
      <c r="E77" s="94"/>
      <c r="F77" s="94"/>
      <c r="G77" s="94"/>
      <c r="H77" s="94"/>
      <c r="I77" s="94"/>
      <c r="J77" s="94"/>
      <c r="K77" s="94"/>
      <c r="L77" s="94"/>
      <c r="M77" s="94"/>
      <c r="N77" s="94"/>
      <c r="O77" s="94"/>
      <c r="P77" s="94"/>
      <c r="Q77" s="12"/>
      <c r="R77" s="36"/>
      <c r="S77" s="91" t="str">
        <f t="shared" si="5"/>
        <v>FA5L1 FA5L2-C</v>
      </c>
      <c r="T77" s="92" t="e">
        <f>'FIG3'!R13</f>
        <v>#REF!</v>
      </c>
      <c r="U77" s="92" t="e">
        <f>'FIG3'!R14</f>
        <v>#REF!</v>
      </c>
      <c r="V77" s="92" t="e">
        <f>'FIG3'!R15</f>
        <v>#REF!</v>
      </c>
      <c r="W77" s="92" t="e">
        <f>'FIG3'!R16</f>
        <v>#REF!</v>
      </c>
      <c r="X77" s="92" t="e">
        <f>'FIG3'!R19</f>
        <v>#REF!</v>
      </c>
      <c r="Y77" s="36"/>
      <c r="Z77" s="36"/>
      <c r="AA77" s="264"/>
      <c r="AB77" s="264"/>
      <c r="AC77" s="264"/>
      <c r="AD77" s="22"/>
      <c r="AE77" s="264"/>
      <c r="AF77" s="264"/>
      <c r="AH77" s="269"/>
      <c r="AI77" s="269"/>
      <c r="AJ77" s="269"/>
      <c r="AK77" s="269"/>
      <c r="AL77" s="269"/>
    </row>
    <row r="78" spans="1:45" ht="15.95" customHeight="1">
      <c r="A78" s="22"/>
      <c r="B78" s="22"/>
      <c r="C78" s="22"/>
      <c r="D78" s="22"/>
      <c r="E78" s="22"/>
      <c r="F78" s="22"/>
      <c r="G78" s="22"/>
      <c r="H78" s="22"/>
      <c r="I78" s="22"/>
      <c r="J78" s="22"/>
      <c r="K78" s="22"/>
      <c r="L78" s="22"/>
      <c r="M78" s="22"/>
      <c r="N78" s="22"/>
      <c r="O78" s="22"/>
      <c r="P78" s="22"/>
      <c r="Q78" s="22"/>
      <c r="R78" s="22"/>
      <c r="Y78" s="22"/>
      <c r="Z78" s="22"/>
      <c r="AA78" s="22"/>
    </row>
    <row r="79" spans="1:45" ht="15.95" customHeight="1">
      <c r="Q79" s="22"/>
      <c r="R79" s="22"/>
      <c r="Y79" s="22"/>
      <c r="Z79" s="22"/>
      <c r="AA79" s="22"/>
    </row>
    <row r="80" spans="1:45" ht="15.95" customHeight="1">
      <c r="Q80" s="22"/>
      <c r="S80" s="89"/>
      <c r="T80" s="89"/>
      <c r="U80" s="89"/>
      <c r="V80" s="89"/>
      <c r="W80" s="89"/>
      <c r="X80" s="89"/>
      <c r="AA80" s="89"/>
      <c r="AB80" s="89"/>
    </row>
    <row r="81" spans="17:28" ht="15.95" customHeight="1">
      <c r="Q81" s="22"/>
      <c r="S81" s="89"/>
      <c r="T81" s="89"/>
      <c r="U81" s="89"/>
      <c r="V81" s="89"/>
      <c r="W81" s="89"/>
      <c r="X81" s="89"/>
      <c r="Y81" s="89"/>
      <c r="Z81" s="89"/>
      <c r="AA81" s="89"/>
      <c r="AB81" s="89"/>
    </row>
    <row r="82" spans="17:28" ht="15.95" customHeight="1">
      <c r="S82" s="89"/>
      <c r="T82" s="89"/>
      <c r="U82" s="89"/>
      <c r="V82" s="89"/>
      <c r="W82" s="89"/>
      <c r="X82" s="89"/>
      <c r="Y82" s="89"/>
      <c r="Z82" s="89"/>
      <c r="AA82" s="89"/>
      <c r="AB82" s="89"/>
    </row>
    <row r="83" spans="17:28" ht="15.95" customHeight="1">
      <c r="S83" s="89"/>
      <c r="T83" s="89"/>
      <c r="U83" s="89"/>
      <c r="V83" s="89"/>
      <c r="W83" s="89"/>
      <c r="X83" s="89"/>
      <c r="Y83" s="89"/>
      <c r="Z83" s="89"/>
      <c r="AA83" s="89"/>
      <c r="AB83" s="89"/>
    </row>
    <row r="84" spans="17:28" ht="15.95" customHeight="1">
      <c r="Y84" s="89"/>
      <c r="Z84" s="89"/>
    </row>
    <row r="85" spans="17:28" ht="15.95" customHeight="1"/>
    <row r="86" spans="17:28" ht="15.95" customHeight="1"/>
  </sheetData>
  <mergeCells count="33">
    <mergeCell ref="B1:P1"/>
    <mergeCell ref="B37:P37"/>
    <mergeCell ref="R37:Z37"/>
    <mergeCell ref="AB68:AE74"/>
    <mergeCell ref="AD39:AD42"/>
    <mergeCell ref="R34:Z34"/>
    <mergeCell ref="R35:Z35"/>
    <mergeCell ref="R30:Z30"/>
    <mergeCell ref="T62:X62"/>
    <mergeCell ref="R33:Z33"/>
    <mergeCell ref="C57:M65"/>
    <mergeCell ref="A2:A36"/>
    <mergeCell ref="Q2:Q36"/>
    <mergeCell ref="R3:Z6"/>
    <mergeCell ref="R7:Z10"/>
    <mergeCell ref="R11:Z16"/>
    <mergeCell ref="S2:Y2"/>
    <mergeCell ref="B2:P2"/>
    <mergeCell ref="B36:P36"/>
    <mergeCell ref="D5:K5"/>
    <mergeCell ref="C31:K33"/>
    <mergeCell ref="R31:Z31"/>
    <mergeCell ref="R32:Z32"/>
    <mergeCell ref="D6:K6"/>
    <mergeCell ref="R17:Z29"/>
    <mergeCell ref="S36:Y36"/>
    <mergeCell ref="AF42:AL42"/>
    <mergeCell ref="C39:M47"/>
    <mergeCell ref="S56:Z57"/>
    <mergeCell ref="S58:Z59"/>
    <mergeCell ref="S60:Z61"/>
    <mergeCell ref="S39:Z40"/>
    <mergeCell ref="AB57:AE61"/>
  </mergeCells>
  <conditionalFormatting sqref="G8:K17">
    <cfRule type="cellIs" dxfId="78" priority="36" operator="lessThan">
      <formula>0</formula>
    </cfRule>
  </conditionalFormatting>
  <conditionalFormatting sqref="F8">
    <cfRule type="cellIs" dxfId="77" priority="35" operator="lessThan">
      <formula>0</formula>
    </cfRule>
  </conditionalFormatting>
  <conditionalFormatting sqref="C16:K17">
    <cfRule type="expression" dxfId="76" priority="81">
      <formula>$S$54="FA5L1 FA5L2-D"</formula>
    </cfRule>
  </conditionalFormatting>
  <conditionalFormatting sqref="C14:K15">
    <cfRule type="expression" dxfId="75" priority="82">
      <formula>$S$52="FA4L1 FA4L2-D"</formula>
    </cfRule>
  </conditionalFormatting>
  <conditionalFormatting sqref="C12:K13">
    <cfRule type="expression" dxfId="74" priority="83">
      <formula>$S$48="FA2L1 FA2L2-D"</formula>
    </cfRule>
  </conditionalFormatting>
  <conditionalFormatting sqref="C10:K11">
    <cfRule type="expression" dxfId="73" priority="84">
      <formula>$S$46="FA1L1 FA1L2-D"</formula>
    </cfRule>
  </conditionalFormatting>
  <conditionalFormatting sqref="S54:S55 V54:W55">
    <cfRule type="expression" dxfId="72" priority="25">
      <formula>$S$54="FA5L1 FA5L2-D"</formula>
    </cfRule>
  </conditionalFormatting>
  <conditionalFormatting sqref="S52:S53 V52:W53">
    <cfRule type="expression" dxfId="71" priority="24">
      <formula>$S$52="FA4L1 FA4L2-D"</formula>
    </cfRule>
  </conditionalFormatting>
  <conditionalFormatting sqref="S50:S51 V50:W51">
    <cfRule type="expression" dxfId="70" priority="23">
      <formula>$S$50="FA3L1 FA3L2-D"</formula>
    </cfRule>
  </conditionalFormatting>
  <conditionalFormatting sqref="S48:S49 V48:W49">
    <cfRule type="expression" dxfId="69" priority="22">
      <formula>$S$48="FA2L1 FA2L2-D"</formula>
    </cfRule>
  </conditionalFormatting>
  <conditionalFormatting sqref="S46:S47 V46:W47">
    <cfRule type="expression" dxfId="68" priority="21">
      <formula>$S$46="FA1L1 FA1L2-D"</formula>
    </cfRule>
  </conditionalFormatting>
  <conditionalFormatting sqref="G18:K19">
    <cfRule type="cellIs" dxfId="67" priority="11" operator="lessThan">
      <formula>0</formula>
    </cfRule>
  </conditionalFormatting>
  <conditionalFormatting sqref="C18:F19">
    <cfRule type="expression" dxfId="66" priority="14">
      <formula>$S$54="FA5L1 FA5L2-D"</formula>
    </cfRule>
  </conditionalFormatting>
  <conditionalFormatting sqref="G18:K19">
    <cfRule type="expression" dxfId="65" priority="12">
      <formula>$S$54="FA5L1 FA5L2-D"</formula>
    </cfRule>
  </conditionalFormatting>
  <conditionalFormatting sqref="T54:U55">
    <cfRule type="expression" dxfId="64" priority="10">
      <formula>$S$54="FA5L1 FA5L2-D"</formula>
    </cfRule>
  </conditionalFormatting>
  <conditionalFormatting sqref="T52:U53">
    <cfRule type="expression" dxfId="63" priority="9">
      <formula>$S$52="FA4L1 FA4L2-D"</formula>
    </cfRule>
  </conditionalFormatting>
  <conditionalFormatting sqref="T50:U51">
    <cfRule type="expression" dxfId="62" priority="8">
      <formula>$S$50="FA3L1 FA3L2-D"</formula>
    </cfRule>
  </conditionalFormatting>
  <conditionalFormatting sqref="T48:U49">
    <cfRule type="expression" dxfId="61" priority="7">
      <formula>$S$48="FA2L1 FA2L2-D"</formula>
    </cfRule>
  </conditionalFormatting>
  <conditionalFormatting sqref="T46:U47">
    <cfRule type="expression" dxfId="60" priority="6">
      <formula>$S$46="FA1L1 FA1L2-D"</formula>
    </cfRule>
  </conditionalFormatting>
  <conditionalFormatting sqref="X54:X55">
    <cfRule type="expression" dxfId="59" priority="5">
      <formula>$S$54="FA5L1 FA5L2-D"</formula>
    </cfRule>
  </conditionalFormatting>
  <conditionalFormatting sqref="X52:X53">
    <cfRule type="expression" dxfId="58" priority="4">
      <formula>$S$52="FA4L1 FA4L2-D"</formula>
    </cfRule>
  </conditionalFormatting>
  <conditionalFormatting sqref="X50:X51">
    <cfRule type="expression" dxfId="57" priority="3">
      <formula>$S$50="FA3L1 FA3L2-D"</formula>
    </cfRule>
  </conditionalFormatting>
  <conditionalFormatting sqref="X48:X49">
    <cfRule type="expression" dxfId="56" priority="2">
      <formula>$S$48="FA2L1 FA2L2-D"</formula>
    </cfRule>
  </conditionalFormatting>
  <conditionalFormatting sqref="X46:X47">
    <cfRule type="expression" dxfId="55" priority="1">
      <formula>$S$46="FA1L1 FA1L2-D"</formula>
    </cfRule>
  </conditionalFormatting>
  <pageMargins left="1.25" right="1.25" top="1.25" bottom="1.25" header="0.3" footer="0.3"/>
  <pageSetup orientation="portrait" r:id="rId1"/>
  <rowBreaks count="1" manualBreakCount="1">
    <brk id="35" max="16383" man="1"/>
  </rowBreaks>
  <colBreaks count="1" manualBreakCount="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59"/>
  <sheetViews>
    <sheetView workbookViewId="0"/>
  </sheetViews>
  <sheetFormatPr defaultRowHeight="11.25"/>
  <cols>
    <col min="1" max="1" width="4.83203125" style="9" customWidth="1"/>
    <col min="2" max="2" width="9.83203125" style="9" customWidth="1"/>
    <col min="3" max="3" width="4.83203125" style="9" customWidth="1"/>
    <col min="4" max="4" width="13.83203125" style="9" customWidth="1"/>
    <col min="5" max="8" width="12.83203125" style="9" customWidth="1"/>
    <col min="9" max="11" width="9.83203125" style="9" customWidth="1"/>
    <col min="12" max="12" width="4.83203125" style="9" customWidth="1"/>
    <col min="13" max="13" width="6.83203125" style="9" customWidth="1"/>
    <col min="14" max="14" width="28.83203125" style="9" customWidth="1"/>
    <col min="15" max="17" width="12.83203125" style="9" customWidth="1"/>
    <col min="18" max="18" width="9.83203125" style="9" customWidth="1"/>
    <col min="19" max="19" width="5.1640625" style="9" customWidth="1"/>
    <col min="20" max="20" width="6.83203125" style="9" customWidth="1"/>
    <col min="21" max="42" width="9.83203125" style="9" customWidth="1"/>
    <col min="43" max="16384" width="9.33203125" style="9"/>
  </cols>
  <sheetData>
    <row r="1" spans="1:22" s="30" customFormat="1" ht="18" customHeight="1">
      <c r="A1" s="13"/>
      <c r="B1" s="715" t="s">
        <v>128</v>
      </c>
      <c r="C1" s="715"/>
      <c r="D1" s="715"/>
      <c r="E1" s="715"/>
      <c r="F1" s="715"/>
      <c r="G1" s="715"/>
      <c r="H1" s="715"/>
      <c r="I1" s="715"/>
      <c r="J1" s="715"/>
      <c r="K1" s="715"/>
      <c r="L1" s="13"/>
      <c r="M1" s="12"/>
      <c r="N1" s="12"/>
      <c r="O1" s="12"/>
      <c r="P1" s="12"/>
      <c r="Q1" s="12"/>
      <c r="R1" s="12"/>
      <c r="S1" s="12"/>
      <c r="T1" s="12"/>
      <c r="U1" s="31"/>
      <c r="V1" s="31"/>
    </row>
    <row r="2" spans="1:22" ht="20.100000000000001" customHeight="1">
      <c r="A2" s="716" t="s">
        <v>128</v>
      </c>
      <c r="B2" s="717" t="s">
        <v>92</v>
      </c>
      <c r="C2" s="717"/>
      <c r="D2" s="717"/>
      <c r="E2" s="717"/>
      <c r="F2" s="717"/>
      <c r="G2" s="717"/>
      <c r="H2" s="717"/>
      <c r="I2" s="717"/>
      <c r="J2" s="717"/>
      <c r="K2" s="717"/>
      <c r="L2" s="716" t="s">
        <v>128</v>
      </c>
      <c r="M2" s="80" t="str">
        <f>N40</f>
        <v>CA</v>
      </c>
      <c r="N2" s="718" t="s">
        <v>93</v>
      </c>
      <c r="O2" s="718"/>
      <c r="P2" s="718"/>
      <c r="Q2" s="718"/>
      <c r="R2" s="718"/>
      <c r="S2" s="718"/>
      <c r="T2" s="81"/>
      <c r="U2" s="73"/>
      <c r="V2" s="73"/>
    </row>
    <row r="3" spans="1:22" ht="15.95" customHeight="1">
      <c r="A3" s="716"/>
      <c r="B3" s="11"/>
      <c r="C3" s="11"/>
      <c r="D3" s="11"/>
      <c r="E3" s="11"/>
      <c r="F3" s="11"/>
      <c r="G3" s="11"/>
      <c r="H3" s="11"/>
      <c r="I3" s="11"/>
      <c r="J3" s="11"/>
      <c r="K3" s="11"/>
      <c r="L3" s="716"/>
      <c r="M3" s="569" t="s">
        <v>47</v>
      </c>
      <c r="N3" s="570"/>
      <c r="O3" s="570"/>
      <c r="P3" s="570"/>
      <c r="Q3" s="570"/>
      <c r="R3" s="570"/>
      <c r="S3" s="570"/>
      <c r="T3" s="571"/>
      <c r="U3" s="71"/>
      <c r="V3" s="71"/>
    </row>
    <row r="4" spans="1:22" s="32" customFormat="1" ht="15.95" customHeight="1" thickBot="1">
      <c r="A4" s="716"/>
      <c r="B4" s="11"/>
      <c r="C4" s="11"/>
      <c r="D4" s="11"/>
      <c r="E4" s="11"/>
      <c r="F4" s="11"/>
      <c r="G4" s="11"/>
      <c r="H4" s="11"/>
      <c r="I4" s="11"/>
      <c r="J4" s="11"/>
      <c r="K4" s="11"/>
      <c r="L4" s="716"/>
      <c r="M4" s="569"/>
      <c r="N4" s="570"/>
      <c r="O4" s="570"/>
      <c r="P4" s="570"/>
      <c r="Q4" s="570"/>
      <c r="R4" s="570"/>
      <c r="S4" s="570"/>
      <c r="T4" s="571"/>
      <c r="U4" s="71"/>
      <c r="V4" s="71"/>
    </row>
    <row r="5" spans="1:22" ht="21.95" customHeight="1">
      <c r="A5" s="716"/>
      <c r="B5" s="11"/>
      <c r="C5" s="277" t="str">
        <f>'FIG10'!$N$40</f>
        <v>CA</v>
      </c>
      <c r="D5" s="742" t="s">
        <v>207</v>
      </c>
      <c r="E5" s="742"/>
      <c r="F5" s="742"/>
      <c r="G5" s="742"/>
      <c r="H5" s="743"/>
      <c r="I5" s="11"/>
      <c r="J5" s="11"/>
      <c r="K5" s="11"/>
      <c r="L5" s="716"/>
      <c r="M5" s="569"/>
      <c r="N5" s="570"/>
      <c r="O5" s="570"/>
      <c r="P5" s="570"/>
      <c r="Q5" s="570"/>
      <c r="R5" s="570"/>
      <c r="S5" s="570"/>
      <c r="T5" s="571"/>
      <c r="U5" s="71"/>
      <c r="V5" s="71"/>
    </row>
    <row r="6" spans="1:22" ht="21.95" customHeight="1" thickBot="1">
      <c r="A6" s="716"/>
      <c r="B6" s="11"/>
      <c r="C6" s="310"/>
      <c r="D6" s="756" t="s">
        <v>208</v>
      </c>
      <c r="E6" s="756"/>
      <c r="F6" s="756"/>
      <c r="G6" s="756"/>
      <c r="H6" s="757"/>
      <c r="I6" s="11"/>
      <c r="J6" s="11"/>
      <c r="K6" s="11"/>
      <c r="L6" s="716"/>
      <c r="M6" s="569"/>
      <c r="N6" s="570"/>
      <c r="O6" s="570"/>
      <c r="P6" s="570"/>
      <c r="Q6" s="570"/>
      <c r="R6" s="570"/>
      <c r="S6" s="570"/>
      <c r="T6" s="571"/>
      <c r="U6" s="71"/>
      <c r="V6" s="71"/>
    </row>
    <row r="7" spans="1:22" ht="18" customHeight="1" thickBot="1">
      <c r="A7" s="716"/>
      <c r="B7" s="11"/>
      <c r="C7" s="758" t="s">
        <v>161</v>
      </c>
      <c r="D7" s="759"/>
      <c r="E7" s="760"/>
      <c r="F7" s="271" t="s">
        <v>84</v>
      </c>
      <c r="G7" s="282" t="s">
        <v>87</v>
      </c>
      <c r="H7" s="283" t="s">
        <v>85</v>
      </c>
      <c r="I7" s="11"/>
      <c r="J7" s="11"/>
      <c r="K7" s="11"/>
      <c r="L7" s="716"/>
      <c r="M7" s="572"/>
      <c r="N7" s="573"/>
      <c r="O7" s="573"/>
      <c r="P7" s="573"/>
      <c r="Q7" s="573"/>
      <c r="R7" s="573"/>
      <c r="S7" s="573"/>
      <c r="T7" s="574"/>
      <c r="U7" s="71"/>
      <c r="V7" s="71"/>
    </row>
    <row r="8" spans="1:22" ht="18" customHeight="1" thickBot="1">
      <c r="A8" s="716"/>
      <c r="B8" s="11"/>
      <c r="C8" s="325" t="str">
        <f>N42</f>
        <v>Statewide</v>
      </c>
      <c r="D8" s="326"/>
      <c r="E8" s="327"/>
      <c r="F8" s="328">
        <v>-0.315</v>
      </c>
      <c r="G8" s="329">
        <v>-5.3999999999999999E-2</v>
      </c>
      <c r="H8" s="330">
        <v>-0.25493046338518049</v>
      </c>
      <c r="I8" s="11"/>
      <c r="J8" s="11"/>
      <c r="K8" s="11"/>
      <c r="L8" s="716"/>
      <c r="M8" s="566"/>
      <c r="N8" s="567"/>
      <c r="O8" s="567"/>
      <c r="P8" s="567"/>
      <c r="Q8" s="567"/>
      <c r="R8" s="567"/>
      <c r="S8" s="567"/>
      <c r="T8" s="568"/>
      <c r="U8" s="71"/>
      <c r="V8" s="71"/>
    </row>
    <row r="9" spans="1:22" ht="18" customHeight="1" thickTop="1">
      <c r="A9" s="716"/>
      <c r="B9" s="11"/>
      <c r="C9" s="311" t="str">
        <f>IF(N43="FA1L1 FA1L2","",N43)</f>
        <v xml:space="preserve">  Los Angeles</v>
      </c>
      <c r="D9" s="309"/>
      <c r="E9" s="318"/>
      <c r="F9" s="317">
        <v>-0.28999999999999998</v>
      </c>
      <c r="G9" s="319">
        <v>-0.39900000000000002</v>
      </c>
      <c r="H9" s="322">
        <v>-0.38110779614289159</v>
      </c>
      <c r="I9" s="11"/>
      <c r="J9" s="11"/>
      <c r="K9" s="11"/>
      <c r="L9" s="716"/>
      <c r="M9" s="569"/>
      <c r="N9" s="570"/>
      <c r="O9" s="570"/>
      <c r="P9" s="570"/>
      <c r="Q9" s="570"/>
      <c r="R9" s="570"/>
      <c r="S9" s="570"/>
      <c r="T9" s="571"/>
      <c r="U9" s="71"/>
      <c r="V9" s="71"/>
    </row>
    <row r="10" spans="1:22" s="32" customFormat="1" ht="18" customHeight="1">
      <c r="A10" s="716"/>
      <c r="B10" s="11"/>
      <c r="C10" s="312" t="str">
        <f>N44</f>
        <v xml:space="preserve">  San Diego</v>
      </c>
      <c r="D10" s="308"/>
      <c r="E10" s="308"/>
      <c r="F10" s="315">
        <v>-0.40400000000000003</v>
      </c>
      <c r="G10" s="320">
        <v>-0.42499999999999999</v>
      </c>
      <c r="H10" s="323">
        <v>-0.24115197373360184</v>
      </c>
      <c r="I10" s="11"/>
      <c r="J10" s="11"/>
      <c r="K10" s="11"/>
      <c r="L10" s="716"/>
      <c r="M10" s="569"/>
      <c r="N10" s="570"/>
      <c r="O10" s="570"/>
      <c r="P10" s="570"/>
      <c r="Q10" s="570"/>
      <c r="R10" s="570"/>
      <c r="S10" s="570"/>
      <c r="T10" s="571"/>
      <c r="U10" s="71"/>
      <c r="V10" s="71"/>
    </row>
    <row r="11" spans="1:22" s="32" customFormat="1" ht="18" customHeight="1">
      <c r="A11" s="716"/>
      <c r="B11" s="11"/>
      <c r="C11" s="312" t="str">
        <f>N45</f>
        <v>FA3L1 FA3L2</v>
      </c>
      <c r="D11" s="308"/>
      <c r="E11" s="308"/>
      <c r="F11" s="315">
        <f t="shared" ref="F8:H13" si="0">O45</f>
        <v>0</v>
      </c>
      <c r="G11" s="320">
        <f t="shared" si="0"/>
        <v>0</v>
      </c>
      <c r="H11" s="323" t="e">
        <f t="shared" si="0"/>
        <v>#DIV/0!</v>
      </c>
      <c r="I11" s="11"/>
      <c r="J11" s="11"/>
      <c r="K11" s="11"/>
      <c r="L11" s="716"/>
      <c r="M11" s="569"/>
      <c r="N11" s="570"/>
      <c r="O11" s="570"/>
      <c r="P11" s="570"/>
      <c r="Q11" s="570"/>
      <c r="R11" s="570"/>
      <c r="S11" s="570"/>
      <c r="T11" s="571"/>
      <c r="U11" s="71"/>
      <c r="V11" s="71"/>
    </row>
    <row r="12" spans="1:22" s="32" customFormat="1" ht="18" customHeight="1">
      <c r="A12" s="716"/>
      <c r="B12" s="11"/>
      <c r="C12" s="312" t="str">
        <f>N46</f>
        <v>FA4L1 FA4L2</v>
      </c>
      <c r="D12" s="308"/>
      <c r="E12" s="308"/>
      <c r="F12" s="315">
        <f t="shared" si="0"/>
        <v>0</v>
      </c>
      <c r="G12" s="320">
        <f t="shared" si="0"/>
        <v>0</v>
      </c>
      <c r="H12" s="323" t="e">
        <f t="shared" si="0"/>
        <v>#DIV/0!</v>
      </c>
      <c r="I12" s="11"/>
      <c r="J12" s="11"/>
      <c r="K12" s="11"/>
      <c r="L12" s="716"/>
      <c r="M12" s="569"/>
      <c r="N12" s="570"/>
      <c r="O12" s="570"/>
      <c r="P12" s="570"/>
      <c r="Q12" s="570"/>
      <c r="R12" s="570"/>
      <c r="S12" s="570"/>
      <c r="T12" s="571"/>
      <c r="U12" s="71"/>
      <c r="V12" s="71"/>
    </row>
    <row r="13" spans="1:22" ht="18" customHeight="1" thickBot="1">
      <c r="A13" s="716"/>
      <c r="B13" s="11"/>
      <c r="C13" s="313" t="str">
        <f>N47</f>
        <v>FA5L1 FA5L2</v>
      </c>
      <c r="D13" s="314"/>
      <c r="E13" s="314"/>
      <c r="F13" s="316">
        <f t="shared" si="0"/>
        <v>0</v>
      </c>
      <c r="G13" s="321">
        <f t="shared" si="0"/>
        <v>0</v>
      </c>
      <c r="H13" s="324" t="e">
        <f t="shared" si="0"/>
        <v>#DIV/0!</v>
      </c>
      <c r="I13" s="11"/>
      <c r="J13" s="11"/>
      <c r="K13" s="11"/>
      <c r="L13" s="716"/>
      <c r="M13" s="569"/>
      <c r="N13" s="570"/>
      <c r="O13" s="570"/>
      <c r="P13" s="570"/>
      <c r="Q13" s="570"/>
      <c r="R13" s="570"/>
      <c r="S13" s="570"/>
      <c r="T13" s="571"/>
      <c r="U13" s="71"/>
      <c r="V13" s="71"/>
    </row>
    <row r="14" spans="1:22" ht="15.95" customHeight="1">
      <c r="A14" s="716"/>
      <c r="B14" s="11"/>
      <c r="C14" s="20"/>
      <c r="D14" s="20"/>
      <c r="E14" s="20"/>
      <c r="F14" s="21"/>
      <c r="G14" s="21"/>
      <c r="H14" s="21"/>
      <c r="I14" s="11"/>
      <c r="J14" s="11"/>
      <c r="K14" s="11"/>
      <c r="L14" s="716"/>
      <c r="M14" s="572"/>
      <c r="N14" s="573"/>
      <c r="O14" s="573"/>
      <c r="P14" s="573"/>
      <c r="Q14" s="573"/>
      <c r="R14" s="573"/>
      <c r="S14" s="573"/>
      <c r="T14" s="574"/>
      <c r="U14" s="71"/>
      <c r="V14" s="71"/>
    </row>
    <row r="15" spans="1:22" ht="15.95" customHeight="1">
      <c r="A15" s="716"/>
      <c r="B15" s="11"/>
      <c r="C15" s="20"/>
      <c r="D15" s="20"/>
      <c r="E15" s="20"/>
      <c r="F15" s="21"/>
      <c r="G15" s="21"/>
      <c r="H15" s="21"/>
      <c r="I15" s="11"/>
      <c r="J15" s="11"/>
      <c r="K15" s="11"/>
      <c r="L15" s="716"/>
      <c r="M15" s="566"/>
      <c r="N15" s="567"/>
      <c r="O15" s="567"/>
      <c r="P15" s="567"/>
      <c r="Q15" s="567"/>
      <c r="R15" s="567"/>
      <c r="S15" s="567"/>
      <c r="T15" s="568"/>
      <c r="U15" s="72"/>
      <c r="V15" s="72"/>
    </row>
    <row r="16" spans="1:22" ht="15.95" customHeight="1">
      <c r="A16" s="716"/>
      <c r="B16" s="11"/>
      <c r="C16" s="20"/>
      <c r="D16" s="20"/>
      <c r="E16" s="20"/>
      <c r="F16" s="21"/>
      <c r="G16" s="21"/>
      <c r="H16" s="21"/>
      <c r="I16" s="11"/>
      <c r="J16" s="11"/>
      <c r="K16" s="11"/>
      <c r="L16" s="716"/>
      <c r="M16" s="569"/>
      <c r="N16" s="570"/>
      <c r="O16" s="570"/>
      <c r="P16" s="570"/>
      <c r="Q16" s="570"/>
      <c r="R16" s="570"/>
      <c r="S16" s="570"/>
      <c r="T16" s="571"/>
      <c r="U16" s="72"/>
      <c r="V16" s="72"/>
    </row>
    <row r="17" spans="1:22" s="32" customFormat="1" ht="15.95" customHeight="1">
      <c r="A17" s="716"/>
      <c r="B17" s="11"/>
      <c r="C17" s="20"/>
      <c r="D17" s="20"/>
      <c r="E17" s="20"/>
      <c r="F17" s="21"/>
      <c r="G17" s="21"/>
      <c r="H17" s="21"/>
      <c r="I17" s="11"/>
      <c r="J17" s="11"/>
      <c r="K17" s="11"/>
      <c r="L17" s="716"/>
      <c r="M17" s="569"/>
      <c r="N17" s="570"/>
      <c r="O17" s="570"/>
      <c r="P17" s="570"/>
      <c r="Q17" s="570"/>
      <c r="R17" s="570"/>
      <c r="S17" s="570"/>
      <c r="T17" s="571"/>
      <c r="U17" s="72"/>
      <c r="V17" s="72"/>
    </row>
    <row r="18" spans="1:22" s="32" customFormat="1" ht="15.95" customHeight="1">
      <c r="A18" s="716"/>
      <c r="B18" s="11"/>
      <c r="C18" s="20"/>
      <c r="D18" s="20"/>
      <c r="E18" s="20"/>
      <c r="F18" s="21"/>
      <c r="G18" s="21"/>
      <c r="H18" s="21"/>
      <c r="I18" s="11"/>
      <c r="J18" s="11"/>
      <c r="K18" s="11"/>
      <c r="L18" s="716"/>
      <c r="M18" s="569"/>
      <c r="N18" s="570"/>
      <c r="O18" s="570"/>
      <c r="P18" s="570"/>
      <c r="Q18" s="570"/>
      <c r="R18" s="570"/>
      <c r="S18" s="570"/>
      <c r="T18" s="571"/>
      <c r="U18" s="72"/>
      <c r="V18" s="72"/>
    </row>
    <row r="19" spans="1:22" s="32" customFormat="1" ht="15.95" customHeight="1">
      <c r="A19" s="716"/>
      <c r="B19" s="11"/>
      <c r="C19" s="20"/>
      <c r="D19" s="20"/>
      <c r="E19" s="20"/>
      <c r="F19" s="21"/>
      <c r="G19" s="21"/>
      <c r="H19" s="21"/>
      <c r="I19" s="11"/>
      <c r="J19" s="11"/>
      <c r="K19" s="11"/>
      <c r="L19" s="716"/>
      <c r="M19" s="569"/>
      <c r="N19" s="570"/>
      <c r="O19" s="570"/>
      <c r="P19" s="570"/>
      <c r="Q19" s="570"/>
      <c r="R19" s="570"/>
      <c r="S19" s="570"/>
      <c r="T19" s="571"/>
      <c r="U19" s="72"/>
      <c r="V19" s="72"/>
    </row>
    <row r="20" spans="1:22" ht="15.95" customHeight="1">
      <c r="A20" s="716"/>
      <c r="B20" s="11"/>
      <c r="C20" s="20"/>
      <c r="D20" s="20"/>
      <c r="E20" s="20"/>
      <c r="F20" s="21"/>
      <c r="G20" s="21"/>
      <c r="H20" s="21"/>
      <c r="I20" s="11"/>
      <c r="J20" s="11"/>
      <c r="K20" s="11"/>
      <c r="L20" s="716"/>
      <c r="M20" s="569"/>
      <c r="N20" s="570"/>
      <c r="O20" s="570"/>
      <c r="P20" s="570"/>
      <c r="Q20" s="570"/>
      <c r="R20" s="570"/>
      <c r="S20" s="570"/>
      <c r="T20" s="571"/>
      <c r="U20" s="72"/>
      <c r="V20" s="72"/>
    </row>
    <row r="21" spans="1:22" ht="15.95" customHeight="1">
      <c r="A21" s="716"/>
      <c r="B21" s="11"/>
      <c r="C21" s="20"/>
      <c r="D21" s="20"/>
      <c r="E21" s="20"/>
      <c r="F21" s="21"/>
      <c r="G21" s="21"/>
      <c r="H21" s="21"/>
      <c r="I21" s="11"/>
      <c r="J21" s="11"/>
      <c r="K21" s="11"/>
      <c r="L21" s="716"/>
      <c r="M21" s="569"/>
      <c r="N21" s="570"/>
      <c r="O21" s="570"/>
      <c r="P21" s="570"/>
      <c r="Q21" s="570"/>
      <c r="R21" s="570"/>
      <c r="S21" s="570"/>
      <c r="T21" s="571"/>
      <c r="U21" s="72"/>
      <c r="V21" s="72"/>
    </row>
    <row r="22" spans="1:22" ht="15.95" customHeight="1">
      <c r="A22" s="716"/>
      <c r="B22" s="11"/>
      <c r="C22" s="20"/>
      <c r="D22" s="20"/>
      <c r="E22" s="20"/>
      <c r="F22" s="21"/>
      <c r="G22" s="21"/>
      <c r="H22" s="21"/>
      <c r="I22" s="11"/>
      <c r="J22" s="11"/>
      <c r="K22" s="11"/>
      <c r="L22" s="716"/>
      <c r="M22" s="569"/>
      <c r="N22" s="570"/>
      <c r="O22" s="570"/>
      <c r="P22" s="570"/>
      <c r="Q22" s="570"/>
      <c r="R22" s="570"/>
      <c r="S22" s="570"/>
      <c r="T22" s="571"/>
      <c r="U22" s="72"/>
      <c r="V22" s="72"/>
    </row>
    <row r="23" spans="1:22" ht="15.95" customHeight="1">
      <c r="A23" s="716"/>
      <c r="B23" s="11"/>
      <c r="C23" s="20"/>
      <c r="D23" s="20"/>
      <c r="E23" s="20"/>
      <c r="F23" s="21"/>
      <c r="G23" s="21"/>
      <c r="H23" s="21"/>
      <c r="I23" s="11"/>
      <c r="J23" s="11"/>
      <c r="K23" s="11"/>
      <c r="L23" s="716"/>
      <c r="M23" s="572"/>
      <c r="N23" s="573"/>
      <c r="O23" s="573"/>
      <c r="P23" s="573"/>
      <c r="Q23" s="573"/>
      <c r="R23" s="573"/>
      <c r="S23" s="573"/>
      <c r="T23" s="574"/>
      <c r="U23" s="72"/>
      <c r="V23" s="72"/>
    </row>
    <row r="24" spans="1:22" s="32" customFormat="1" ht="15.95" customHeight="1">
      <c r="A24" s="716"/>
      <c r="B24" s="11"/>
      <c r="C24" s="20"/>
      <c r="D24" s="20"/>
      <c r="E24" s="20"/>
      <c r="F24" s="21"/>
      <c r="G24" s="21"/>
      <c r="H24" s="21"/>
      <c r="I24" s="11"/>
      <c r="J24" s="11"/>
      <c r="K24" s="11"/>
      <c r="L24" s="716"/>
      <c r="M24" s="603" t="s">
        <v>180</v>
      </c>
      <c r="N24" s="604"/>
      <c r="O24" s="604"/>
      <c r="P24" s="604"/>
      <c r="Q24" s="604"/>
      <c r="R24" s="604"/>
      <c r="S24" s="604"/>
      <c r="T24" s="605"/>
      <c r="U24" s="72"/>
      <c r="V24" s="72"/>
    </row>
    <row r="25" spans="1:22" s="32" customFormat="1" ht="15.95" customHeight="1">
      <c r="A25" s="716"/>
      <c r="B25" s="11"/>
      <c r="C25" s="20"/>
      <c r="D25" s="20"/>
      <c r="E25" s="20"/>
      <c r="F25" s="21"/>
      <c r="G25" s="21"/>
      <c r="H25" s="21"/>
      <c r="I25" s="11"/>
      <c r="J25" s="11"/>
      <c r="K25" s="11"/>
      <c r="L25" s="716"/>
      <c r="M25" s="603"/>
      <c r="N25" s="604"/>
      <c r="O25" s="604"/>
      <c r="P25" s="604"/>
      <c r="Q25" s="604"/>
      <c r="R25" s="604"/>
      <c r="S25" s="604"/>
      <c r="T25" s="605"/>
      <c r="U25" s="79"/>
      <c r="V25" s="79"/>
    </row>
    <row r="26" spans="1:22" s="32" customFormat="1" ht="15.95" customHeight="1">
      <c r="A26" s="716"/>
      <c r="B26" s="11"/>
      <c r="C26" s="20"/>
      <c r="D26" s="20"/>
      <c r="E26" s="20"/>
      <c r="F26" s="21"/>
      <c r="G26" s="21"/>
      <c r="H26" s="21"/>
      <c r="I26" s="11"/>
      <c r="J26" s="11"/>
      <c r="K26" s="11"/>
      <c r="L26" s="716"/>
      <c r="M26" s="603"/>
      <c r="N26" s="604"/>
      <c r="O26" s="604"/>
      <c r="P26" s="604"/>
      <c r="Q26" s="604"/>
      <c r="R26" s="604"/>
      <c r="S26" s="604"/>
      <c r="T26" s="605"/>
      <c r="U26" s="79"/>
      <c r="V26" s="79"/>
    </row>
    <row r="27" spans="1:22" ht="15.95" customHeight="1">
      <c r="A27" s="716"/>
      <c r="B27" s="11"/>
      <c r="C27" s="20"/>
      <c r="D27" s="20"/>
      <c r="E27" s="20"/>
      <c r="F27" s="21"/>
      <c r="G27" s="21"/>
      <c r="H27" s="21"/>
      <c r="I27" s="11"/>
      <c r="J27" s="11"/>
      <c r="K27" s="11"/>
      <c r="L27" s="716"/>
      <c r="M27" s="603"/>
      <c r="N27" s="604"/>
      <c r="O27" s="604"/>
      <c r="P27" s="604"/>
      <c r="Q27" s="604"/>
      <c r="R27" s="604"/>
      <c r="S27" s="604"/>
      <c r="T27" s="605"/>
      <c r="U27" s="72"/>
      <c r="V27" s="72"/>
    </row>
    <row r="28" spans="1:22" ht="15.95" customHeight="1">
      <c r="A28" s="716"/>
      <c r="B28" s="11"/>
      <c r="C28" s="754"/>
      <c r="D28" s="755"/>
      <c r="E28" s="755"/>
      <c r="F28" s="755"/>
      <c r="G28" s="755"/>
      <c r="H28" s="755"/>
      <c r="I28" s="755"/>
      <c r="J28" s="755"/>
      <c r="K28" s="11"/>
      <c r="L28" s="716"/>
      <c r="M28" s="603"/>
      <c r="N28" s="604"/>
      <c r="O28" s="604"/>
      <c r="P28" s="604"/>
      <c r="Q28" s="604"/>
      <c r="R28" s="604"/>
      <c r="S28" s="604"/>
      <c r="T28" s="605"/>
      <c r="U28" s="72"/>
      <c r="V28" s="72"/>
    </row>
    <row r="29" spans="1:22" ht="15.95" customHeight="1">
      <c r="A29" s="716"/>
      <c r="B29" s="11"/>
      <c r="C29" s="755"/>
      <c r="D29" s="755"/>
      <c r="E29" s="755"/>
      <c r="F29" s="755"/>
      <c r="G29" s="755"/>
      <c r="H29" s="755"/>
      <c r="I29" s="755"/>
      <c r="J29" s="755"/>
      <c r="K29" s="11"/>
      <c r="L29" s="716"/>
      <c r="M29" s="603"/>
      <c r="N29" s="604"/>
      <c r="O29" s="604"/>
      <c r="P29" s="604"/>
      <c r="Q29" s="604"/>
      <c r="R29" s="604"/>
      <c r="S29" s="604"/>
      <c r="T29" s="605"/>
      <c r="U29" s="72"/>
      <c r="V29" s="72"/>
    </row>
    <row r="30" spans="1:22" ht="15.95" customHeight="1">
      <c r="A30" s="716"/>
      <c r="B30" s="11"/>
      <c r="C30" s="755"/>
      <c r="D30" s="755"/>
      <c r="E30" s="755"/>
      <c r="F30" s="755"/>
      <c r="G30" s="755"/>
      <c r="H30" s="755"/>
      <c r="I30" s="755"/>
      <c r="J30" s="755"/>
      <c r="K30" s="11"/>
      <c r="L30" s="716"/>
      <c r="M30" s="603"/>
      <c r="N30" s="604"/>
      <c r="O30" s="604"/>
      <c r="P30" s="604"/>
      <c r="Q30" s="604"/>
      <c r="R30" s="604"/>
      <c r="S30" s="604"/>
      <c r="T30" s="605"/>
      <c r="U30" s="72"/>
      <c r="V30" s="72"/>
    </row>
    <row r="31" spans="1:22" ht="15.95" customHeight="1">
      <c r="A31" s="716"/>
      <c r="B31" s="11"/>
      <c r="C31" s="11"/>
      <c r="D31" s="11"/>
      <c r="E31" s="11"/>
      <c r="F31" s="11"/>
      <c r="G31" s="11"/>
      <c r="H31" s="11"/>
      <c r="I31" s="11"/>
      <c r="J31" s="11"/>
      <c r="K31" s="11"/>
      <c r="L31" s="716"/>
      <c r="M31" s="603"/>
      <c r="N31" s="604"/>
      <c r="O31" s="604"/>
      <c r="P31" s="604"/>
      <c r="Q31" s="604"/>
      <c r="R31" s="604"/>
      <c r="S31" s="604"/>
      <c r="T31" s="605"/>
      <c r="U31" s="72"/>
      <c r="V31" s="72"/>
    </row>
    <row r="32" spans="1:22" ht="15.95" customHeight="1">
      <c r="A32" s="716"/>
      <c r="B32" s="11"/>
      <c r="C32" s="18"/>
      <c r="D32" s="18"/>
      <c r="E32" s="18"/>
      <c r="F32" s="18"/>
      <c r="G32" s="18"/>
      <c r="H32" s="18"/>
      <c r="I32" s="18"/>
      <c r="J32" s="18"/>
      <c r="K32" s="11"/>
      <c r="L32" s="716"/>
      <c r="M32" s="603"/>
      <c r="N32" s="604"/>
      <c r="O32" s="604"/>
      <c r="P32" s="604"/>
      <c r="Q32" s="604"/>
      <c r="R32" s="604"/>
      <c r="S32" s="604"/>
      <c r="T32" s="605"/>
      <c r="U32" s="72"/>
      <c r="V32" s="72"/>
    </row>
    <row r="33" spans="1:22" ht="15.95" customHeight="1">
      <c r="A33" s="716"/>
      <c r="B33" s="11"/>
      <c r="C33" s="18"/>
      <c r="D33" s="18"/>
      <c r="E33" s="18"/>
      <c r="F33" s="18"/>
      <c r="G33" s="18"/>
      <c r="H33" s="18"/>
      <c r="I33" s="18"/>
      <c r="J33" s="18"/>
      <c r="K33" s="11"/>
      <c r="L33" s="716"/>
      <c r="M33" s="603"/>
      <c r="N33" s="604"/>
      <c r="O33" s="604"/>
      <c r="P33" s="604"/>
      <c r="Q33" s="604"/>
      <c r="R33" s="604"/>
      <c r="S33" s="604"/>
      <c r="T33" s="605"/>
      <c r="U33" s="72"/>
      <c r="V33" s="72"/>
    </row>
    <row r="34" spans="1:22" ht="15.95" customHeight="1">
      <c r="A34" s="716"/>
      <c r="B34" s="11"/>
      <c r="C34" s="18"/>
      <c r="D34" s="18"/>
      <c r="E34" s="18"/>
      <c r="F34" s="18"/>
      <c r="G34" s="18"/>
      <c r="H34" s="18"/>
      <c r="I34" s="18"/>
      <c r="J34" s="18"/>
      <c r="K34" s="11"/>
      <c r="L34" s="716"/>
      <c r="M34" s="748"/>
      <c r="N34" s="749"/>
      <c r="O34" s="749"/>
      <c r="P34" s="749"/>
      <c r="Q34" s="749"/>
      <c r="R34" s="749"/>
      <c r="S34" s="749"/>
      <c r="T34" s="750"/>
      <c r="U34" s="31"/>
      <c r="V34" s="31"/>
    </row>
    <row r="35" spans="1:22" ht="15.95" customHeight="1">
      <c r="A35" s="716"/>
      <c r="B35" s="11"/>
      <c r="C35" s="11"/>
      <c r="D35" s="11"/>
      <c r="E35" s="11"/>
      <c r="F35" s="11"/>
      <c r="G35" s="11"/>
      <c r="H35" s="11"/>
      <c r="I35" s="11"/>
      <c r="J35" s="11"/>
      <c r="K35" s="11"/>
      <c r="L35" s="716"/>
      <c r="M35" s="748"/>
      <c r="N35" s="749"/>
      <c r="O35" s="749"/>
      <c r="P35" s="749"/>
      <c r="Q35" s="749"/>
      <c r="R35" s="749"/>
      <c r="S35" s="749"/>
      <c r="T35" s="750"/>
      <c r="U35" s="31"/>
      <c r="V35" s="31"/>
    </row>
    <row r="36" spans="1:22" ht="20.100000000000001" customHeight="1">
      <c r="A36" s="716"/>
      <c r="B36" s="717" t="s">
        <v>92</v>
      </c>
      <c r="C36" s="717"/>
      <c r="D36" s="717"/>
      <c r="E36" s="717"/>
      <c r="F36" s="717"/>
      <c r="G36" s="717"/>
      <c r="H36" s="717"/>
      <c r="I36" s="717"/>
      <c r="J36" s="717"/>
      <c r="K36" s="717"/>
      <c r="L36" s="716"/>
      <c r="M36" s="43" t="str">
        <f>N40</f>
        <v>CA</v>
      </c>
      <c r="N36" s="718" t="s">
        <v>94</v>
      </c>
      <c r="O36" s="718"/>
      <c r="P36" s="718"/>
      <c r="Q36" s="718"/>
      <c r="R36" s="718"/>
      <c r="S36" s="718"/>
      <c r="T36" s="43"/>
      <c r="U36" s="73"/>
      <c r="V36" s="73"/>
    </row>
    <row r="37" spans="1:22" ht="18" customHeight="1">
      <c r="A37" s="13"/>
      <c r="B37" s="715" t="s">
        <v>128</v>
      </c>
      <c r="C37" s="715"/>
      <c r="D37" s="715"/>
      <c r="E37" s="715"/>
      <c r="F37" s="715"/>
      <c r="G37" s="715"/>
      <c r="H37" s="715"/>
      <c r="I37" s="715"/>
      <c r="J37" s="715"/>
      <c r="K37" s="715"/>
      <c r="L37" s="13"/>
      <c r="M37" s="753" t="s">
        <v>163</v>
      </c>
      <c r="N37" s="753"/>
      <c r="O37" s="753"/>
      <c r="P37" s="753"/>
      <c r="Q37" s="753"/>
      <c r="R37" s="753"/>
      <c r="S37" s="753"/>
      <c r="T37" s="753"/>
      <c r="U37" s="96"/>
      <c r="V37" s="96"/>
    </row>
    <row r="38" spans="1:22" ht="15.95" customHeight="1">
      <c r="A38" s="94"/>
      <c r="B38" s="94"/>
      <c r="C38" s="94"/>
      <c r="D38" s="94"/>
      <c r="E38" s="94"/>
      <c r="F38" s="94"/>
      <c r="G38" s="94"/>
      <c r="H38" s="94"/>
      <c r="I38" s="94"/>
      <c r="J38" s="94"/>
      <c r="K38" s="94"/>
      <c r="L38" s="12"/>
      <c r="M38" s="40"/>
      <c r="N38" s="40"/>
      <c r="O38" s="40"/>
      <c r="P38" s="40"/>
      <c r="Q38" s="40"/>
      <c r="R38" s="40"/>
      <c r="S38" s="40"/>
      <c r="T38" s="40"/>
      <c r="U38" s="14"/>
      <c r="V38" s="14"/>
    </row>
    <row r="39" spans="1:22" ht="15.95" customHeight="1">
      <c r="A39" s="94"/>
      <c r="B39" s="94"/>
      <c r="C39" s="94"/>
      <c r="D39" s="94"/>
      <c r="E39" s="94"/>
      <c r="F39" s="94"/>
      <c r="G39" s="94"/>
      <c r="H39" s="94"/>
      <c r="I39" s="94"/>
      <c r="J39" s="94"/>
      <c r="K39" s="94"/>
      <c r="L39" s="12"/>
      <c r="M39" s="40"/>
      <c r="N39" s="40"/>
      <c r="O39" s="40"/>
      <c r="P39" s="40"/>
      <c r="Q39" s="40"/>
      <c r="R39" s="40"/>
      <c r="S39" s="40"/>
      <c r="T39" s="40"/>
      <c r="U39" s="14"/>
      <c r="V39" s="14"/>
    </row>
    <row r="40" spans="1:22" ht="15.95" customHeight="1">
      <c r="A40" s="94"/>
      <c r="B40" s="576" t="s">
        <v>213</v>
      </c>
      <c r="C40" s="576"/>
      <c r="D40" s="576"/>
      <c r="E40" s="576"/>
      <c r="F40" s="576"/>
      <c r="G40" s="576"/>
      <c r="H40" s="576"/>
      <c r="I40" s="576"/>
      <c r="J40" s="576"/>
      <c r="K40" s="94"/>
      <c r="L40" s="12"/>
      <c r="M40" s="40"/>
      <c r="N40" s="409" t="str">
        <f>'FIG3'!W49</f>
        <v>CA</v>
      </c>
      <c r="O40" s="443"/>
      <c r="P40" s="443"/>
      <c r="Q40" s="443"/>
      <c r="R40" s="40"/>
      <c r="S40" s="40"/>
      <c r="T40" s="40"/>
      <c r="U40" s="14"/>
      <c r="V40" s="14"/>
    </row>
    <row r="41" spans="1:22" ht="15.95" customHeight="1">
      <c r="A41" s="94"/>
      <c r="B41" s="576"/>
      <c r="C41" s="576"/>
      <c r="D41" s="576"/>
      <c r="E41" s="576"/>
      <c r="F41" s="576"/>
      <c r="G41" s="576"/>
      <c r="H41" s="576"/>
      <c r="I41" s="576"/>
      <c r="J41" s="576"/>
      <c r="K41" s="94"/>
      <c r="L41" s="12"/>
      <c r="M41" s="40"/>
      <c r="N41" s="444" t="s">
        <v>89</v>
      </c>
      <c r="O41" s="445" t="s">
        <v>84</v>
      </c>
      <c r="P41" s="446" t="s">
        <v>87</v>
      </c>
      <c r="Q41" s="445" t="s">
        <v>85</v>
      </c>
      <c r="R41" s="40"/>
      <c r="S41" s="41"/>
      <c r="T41" s="40"/>
      <c r="U41" s="14"/>
      <c r="V41" s="14"/>
    </row>
    <row r="42" spans="1:22" ht="15.95" customHeight="1">
      <c r="A42" s="94"/>
      <c r="B42" s="576"/>
      <c r="C42" s="576"/>
      <c r="D42" s="576"/>
      <c r="E42" s="576"/>
      <c r="F42" s="576"/>
      <c r="G42" s="576"/>
      <c r="H42" s="576"/>
      <c r="I42" s="576"/>
      <c r="J42" s="576"/>
      <c r="K42" s="94"/>
      <c r="L42" s="12"/>
      <c r="M42" s="40"/>
      <c r="N42" s="444" t="s">
        <v>7</v>
      </c>
      <c r="O42" s="440">
        <v>0</v>
      </c>
      <c r="P42" s="440">
        <v>0</v>
      </c>
      <c r="Q42" s="447">
        <v>-0.25493046338518049</v>
      </c>
      <c r="R42" s="40"/>
      <c r="S42" s="448"/>
      <c r="T42" s="449"/>
      <c r="U42" s="97"/>
      <c r="V42" s="97"/>
    </row>
    <row r="43" spans="1:22" ht="15.95" customHeight="1">
      <c r="A43" s="94"/>
      <c r="B43" s="576"/>
      <c r="C43" s="576"/>
      <c r="D43" s="576"/>
      <c r="E43" s="576"/>
      <c r="F43" s="576"/>
      <c r="G43" s="576"/>
      <c r="H43" s="576"/>
      <c r="I43" s="576"/>
      <c r="J43" s="576"/>
      <c r="K43" s="94"/>
      <c r="L43" s="12"/>
      <c r="M43" s="40"/>
      <c r="N43" s="444" t="s">
        <v>316</v>
      </c>
      <c r="O43" s="440">
        <v>0</v>
      </c>
      <c r="P43" s="440">
        <v>0</v>
      </c>
      <c r="Q43" s="447">
        <v>-0.38110779614289159</v>
      </c>
      <c r="R43" s="40"/>
      <c r="S43" s="448"/>
      <c r="T43" s="449"/>
      <c r="U43" s="97"/>
      <c r="V43" s="97"/>
    </row>
    <row r="44" spans="1:22" ht="15.95" customHeight="1">
      <c r="A44" s="94"/>
      <c r="B44" s="576"/>
      <c r="C44" s="576"/>
      <c r="D44" s="576"/>
      <c r="E44" s="576"/>
      <c r="F44" s="576"/>
      <c r="G44" s="576"/>
      <c r="H44" s="576"/>
      <c r="I44" s="576"/>
      <c r="J44" s="576"/>
      <c r="K44" s="94"/>
      <c r="L44" s="12"/>
      <c r="M44" s="40"/>
      <c r="N44" s="444" t="s">
        <v>317</v>
      </c>
      <c r="O44" s="440">
        <v>0</v>
      </c>
      <c r="P44" s="440">
        <v>0</v>
      </c>
      <c r="Q44" s="447">
        <v>-0.24115197373360184</v>
      </c>
      <c r="R44" s="40"/>
      <c r="S44" s="448"/>
      <c r="T44" s="449"/>
      <c r="U44" s="97"/>
      <c r="V44" s="97"/>
    </row>
    <row r="45" spans="1:22" ht="15.95" customHeight="1">
      <c r="A45" s="94"/>
      <c r="B45" s="576"/>
      <c r="C45" s="576"/>
      <c r="D45" s="576"/>
      <c r="E45" s="576"/>
      <c r="F45" s="576"/>
      <c r="G45" s="576"/>
      <c r="H45" s="576"/>
      <c r="I45" s="576"/>
      <c r="J45" s="576"/>
      <c r="K45" s="94"/>
      <c r="L45" s="12"/>
      <c r="M45" s="40"/>
      <c r="N45" s="444" t="s">
        <v>318</v>
      </c>
      <c r="O45" s="440">
        <v>0</v>
      </c>
      <c r="P45" s="440">
        <v>0</v>
      </c>
      <c r="Q45" s="447" t="e">
        <v>#DIV/0!</v>
      </c>
      <c r="R45" s="40"/>
      <c r="S45" s="448"/>
      <c r="T45" s="449"/>
      <c r="U45" s="97"/>
      <c r="V45" s="97"/>
    </row>
    <row r="46" spans="1:22" ht="15.95" customHeight="1">
      <c r="A46" s="94"/>
      <c r="B46" s="576"/>
      <c r="C46" s="576"/>
      <c r="D46" s="576"/>
      <c r="E46" s="576"/>
      <c r="F46" s="576"/>
      <c r="G46" s="576"/>
      <c r="H46" s="576"/>
      <c r="I46" s="576"/>
      <c r="J46" s="576"/>
      <c r="K46" s="94"/>
      <c r="L46" s="12"/>
      <c r="M46" s="40"/>
      <c r="N46" s="444" t="s">
        <v>319</v>
      </c>
      <c r="O46" s="440">
        <v>0</v>
      </c>
      <c r="P46" s="440">
        <v>0</v>
      </c>
      <c r="Q46" s="447" t="e">
        <v>#DIV/0!</v>
      </c>
      <c r="R46" s="40"/>
      <c r="S46" s="448"/>
      <c r="T46" s="449"/>
      <c r="U46" s="97"/>
      <c r="V46" s="97"/>
    </row>
    <row r="47" spans="1:22" ht="15.95" customHeight="1">
      <c r="A47" s="94"/>
      <c r="B47" s="94"/>
      <c r="C47" s="65"/>
      <c r="D47" s="65"/>
      <c r="E47" s="65"/>
      <c r="F47" s="65"/>
      <c r="G47" s="65"/>
      <c r="H47" s="65"/>
      <c r="I47" s="65"/>
      <c r="J47" s="65"/>
      <c r="K47" s="94"/>
      <c r="L47" s="12"/>
      <c r="M47" s="40"/>
      <c r="N47" s="444" t="s">
        <v>320</v>
      </c>
      <c r="O47" s="440">
        <v>0</v>
      </c>
      <c r="P47" s="440">
        <v>0</v>
      </c>
      <c r="Q47" s="447" t="e">
        <v>#DIV/0!</v>
      </c>
      <c r="R47" s="40"/>
      <c r="S47" s="448"/>
      <c r="T47" s="449"/>
      <c r="U47" s="97"/>
      <c r="V47" s="97"/>
    </row>
    <row r="48" spans="1:22" ht="15.95" customHeight="1">
      <c r="A48" s="94"/>
      <c r="B48" s="94"/>
      <c r="C48" s="65"/>
      <c r="D48" s="65"/>
      <c r="E48" s="65"/>
      <c r="F48" s="65"/>
      <c r="G48" s="65"/>
      <c r="H48" s="65"/>
      <c r="I48" s="65"/>
      <c r="J48" s="65"/>
      <c r="K48" s="94"/>
      <c r="L48" s="12"/>
      <c r="M48" s="40"/>
      <c r="N48" s="450"/>
      <c r="O48" s="441"/>
      <c r="P48" s="441"/>
      <c r="Q48" s="479"/>
      <c r="R48" s="40"/>
      <c r="S48" s="451"/>
      <c r="T48" s="451"/>
      <c r="U48" s="14"/>
      <c r="V48" s="14"/>
    </row>
    <row r="49" spans="1:22" ht="15.95" customHeight="1">
      <c r="A49" s="94"/>
      <c r="B49" s="94"/>
      <c r="C49" s="94"/>
      <c r="D49" s="94"/>
      <c r="E49" s="94"/>
      <c r="F49" s="94"/>
      <c r="G49" s="94"/>
      <c r="H49" s="94"/>
      <c r="I49" s="94"/>
      <c r="J49" s="94"/>
      <c r="K49" s="94"/>
      <c r="L49" s="12"/>
      <c r="M49" s="40"/>
      <c r="N49" s="452"/>
      <c r="O49" s="453"/>
      <c r="P49" s="453"/>
      <c r="Q49" s="453"/>
      <c r="R49" s="453"/>
      <c r="S49" s="453"/>
      <c r="T49" s="453"/>
      <c r="U49" s="98"/>
      <c r="V49" s="98"/>
    </row>
    <row r="50" spans="1:22" ht="15.95" customHeight="1">
      <c r="A50" s="94"/>
      <c r="B50" s="94"/>
      <c r="C50" s="94"/>
      <c r="D50" s="94"/>
      <c r="E50" s="94"/>
      <c r="F50" s="94"/>
      <c r="G50" s="94"/>
      <c r="H50" s="94"/>
      <c r="I50" s="94"/>
      <c r="J50" s="94"/>
      <c r="K50" s="94"/>
      <c r="L50" s="12"/>
      <c r="M50" s="40"/>
      <c r="N50" s="752" t="s">
        <v>214</v>
      </c>
      <c r="O50" s="752"/>
      <c r="P50" s="752"/>
      <c r="Q50" s="752"/>
      <c r="R50" s="752"/>
      <c r="S50" s="752"/>
      <c r="T50" s="752"/>
      <c r="U50" s="398"/>
      <c r="V50" s="98"/>
    </row>
    <row r="51" spans="1:22" ht="15.95" customHeight="1">
      <c r="A51" s="94"/>
      <c r="B51" s="94"/>
      <c r="C51" s="94"/>
      <c r="D51" s="94"/>
      <c r="E51" s="94"/>
      <c r="F51" s="94"/>
      <c r="G51" s="94"/>
      <c r="H51" s="94"/>
      <c r="I51" s="94"/>
      <c r="J51" s="94"/>
      <c r="K51" s="94"/>
      <c r="L51" s="12"/>
      <c r="M51" s="40"/>
      <c r="N51" s="752"/>
      <c r="O51" s="752"/>
      <c r="P51" s="752"/>
      <c r="Q51" s="752"/>
      <c r="R51" s="752"/>
      <c r="S51" s="752"/>
      <c r="T51" s="752"/>
      <c r="U51" s="398"/>
      <c r="V51" s="98"/>
    </row>
    <row r="52" spans="1:22" ht="15.95" customHeight="1">
      <c r="A52" s="94"/>
      <c r="B52" s="94"/>
      <c r="C52" s="94"/>
      <c r="D52" s="94"/>
      <c r="E52" s="94"/>
      <c r="F52" s="94"/>
      <c r="G52" s="94"/>
      <c r="H52" s="94"/>
      <c r="I52" s="94"/>
      <c r="J52" s="94"/>
      <c r="K52" s="94"/>
      <c r="L52" s="12"/>
      <c r="M52" s="40"/>
      <c r="N52" s="454"/>
      <c r="O52" s="454"/>
      <c r="P52" s="454"/>
      <c r="Q52" s="454"/>
      <c r="R52" s="454"/>
      <c r="S52" s="454"/>
      <c r="T52" s="455"/>
      <c r="U52" s="98"/>
      <c r="V52" s="98"/>
    </row>
    <row r="53" spans="1:22" ht="15.95" customHeight="1">
      <c r="A53" s="94"/>
      <c r="B53" s="94"/>
      <c r="C53" s="94"/>
      <c r="D53" s="94"/>
      <c r="E53" s="94"/>
      <c r="F53" s="94"/>
      <c r="G53" s="94"/>
      <c r="H53" s="94"/>
      <c r="I53" s="94"/>
      <c r="J53" s="94"/>
      <c r="K53" s="94"/>
      <c r="L53" s="12"/>
      <c r="M53" s="40"/>
      <c r="N53" s="733" t="s">
        <v>162</v>
      </c>
      <c r="O53" s="733"/>
      <c r="P53" s="733"/>
      <c r="Q53" s="733"/>
      <c r="R53" s="733"/>
      <c r="S53" s="733"/>
      <c r="T53" s="733"/>
      <c r="U53" s="31"/>
      <c r="V53" s="31"/>
    </row>
    <row r="54" spans="1:22" ht="15.95" customHeight="1">
      <c r="A54" s="94"/>
      <c r="B54" s="94"/>
      <c r="C54" s="94"/>
      <c r="D54" s="94"/>
      <c r="E54" s="94"/>
      <c r="F54" s="94"/>
      <c r="G54" s="94"/>
      <c r="H54" s="94"/>
      <c r="I54" s="94"/>
      <c r="J54" s="94"/>
      <c r="K54" s="94"/>
      <c r="L54" s="12"/>
      <c r="M54" s="40"/>
      <c r="N54" s="733"/>
      <c r="O54" s="733"/>
      <c r="P54" s="733"/>
      <c r="Q54" s="733"/>
      <c r="R54" s="733"/>
      <c r="S54" s="733"/>
      <c r="T54" s="733"/>
      <c r="U54" s="31"/>
      <c r="V54" s="31"/>
    </row>
    <row r="55" spans="1:22" ht="15.95" customHeight="1">
      <c r="A55" s="94"/>
      <c r="B55" s="94"/>
      <c r="C55" s="94"/>
      <c r="D55" s="94"/>
      <c r="E55" s="94"/>
      <c r="F55" s="94"/>
      <c r="G55" s="94"/>
      <c r="H55" s="94"/>
      <c r="I55" s="94"/>
      <c r="J55" s="94"/>
      <c r="K55" s="94"/>
      <c r="L55" s="12"/>
      <c r="M55" s="40"/>
      <c r="N55" s="733"/>
      <c r="O55" s="733"/>
      <c r="P55" s="733"/>
      <c r="Q55" s="733"/>
      <c r="R55" s="733"/>
      <c r="S55" s="733"/>
      <c r="T55" s="733"/>
      <c r="U55" s="31"/>
      <c r="V55" s="31"/>
    </row>
    <row r="56" spans="1:22" ht="15.95" customHeight="1">
      <c r="A56" s="94"/>
      <c r="B56" s="94"/>
      <c r="C56" s="94"/>
      <c r="D56" s="94"/>
      <c r="E56" s="94"/>
      <c r="F56" s="94"/>
      <c r="G56" s="94"/>
      <c r="H56" s="94"/>
      <c r="I56" s="94"/>
      <c r="J56" s="94"/>
      <c r="K56" s="94"/>
      <c r="L56" s="12"/>
      <c r="M56" s="41"/>
      <c r="N56" s="733"/>
      <c r="O56" s="733"/>
      <c r="P56" s="733"/>
      <c r="Q56" s="733"/>
      <c r="R56" s="733"/>
      <c r="S56" s="733"/>
      <c r="T56" s="733"/>
      <c r="U56" s="31"/>
      <c r="V56" s="31"/>
    </row>
    <row r="57" spans="1:22" ht="15.95" customHeight="1">
      <c r="A57" s="94"/>
      <c r="B57" s="94"/>
      <c r="C57" s="94"/>
      <c r="D57" s="94"/>
      <c r="E57" s="94"/>
      <c r="F57" s="94"/>
      <c r="G57" s="94"/>
      <c r="H57" s="94"/>
      <c r="I57" s="94"/>
      <c r="J57" s="94"/>
      <c r="K57" s="94"/>
      <c r="L57" s="12"/>
      <c r="M57" s="41"/>
      <c r="N57" s="41"/>
      <c r="O57" s="41"/>
      <c r="P57" s="41"/>
      <c r="Q57" s="41"/>
      <c r="R57" s="41"/>
      <c r="S57" s="41"/>
      <c r="T57" s="41"/>
      <c r="U57" s="31"/>
      <c r="V57" s="31"/>
    </row>
    <row r="58" spans="1:22" ht="15.95" customHeight="1">
      <c r="A58" s="94"/>
      <c r="B58" s="94"/>
      <c r="C58" s="94"/>
      <c r="D58" s="94"/>
      <c r="E58" s="94"/>
      <c r="F58" s="94"/>
      <c r="G58" s="94"/>
      <c r="H58" s="94"/>
      <c r="I58" s="94"/>
      <c r="J58" s="94"/>
      <c r="K58" s="94"/>
      <c r="L58" s="12"/>
      <c r="M58" s="41"/>
      <c r="N58" s="41"/>
      <c r="O58" s="41"/>
      <c r="P58" s="41"/>
      <c r="Q58" s="41"/>
      <c r="R58" s="41"/>
      <c r="S58" s="41"/>
      <c r="T58" s="41"/>
      <c r="U58" s="31"/>
      <c r="V58" s="31"/>
    </row>
    <row r="59" spans="1:22" ht="15.95" customHeight="1"/>
  </sheetData>
  <mergeCells count="31">
    <mergeCell ref="M31:T31"/>
    <mergeCell ref="M32:T32"/>
    <mergeCell ref="D5:H5"/>
    <mergeCell ref="C7:E7"/>
    <mergeCell ref="M26:T26"/>
    <mergeCell ref="M27:T27"/>
    <mergeCell ref="M28:T28"/>
    <mergeCell ref="M29:T29"/>
    <mergeCell ref="M30:T30"/>
    <mergeCell ref="A2:A36"/>
    <mergeCell ref="L2:L36"/>
    <mergeCell ref="C28:J30"/>
    <mergeCell ref="B2:K2"/>
    <mergeCell ref="B36:K36"/>
    <mergeCell ref="D6:H6"/>
    <mergeCell ref="N50:T51"/>
    <mergeCell ref="N53:T56"/>
    <mergeCell ref="B37:K37"/>
    <mergeCell ref="M37:T37"/>
    <mergeCell ref="B1:K1"/>
    <mergeCell ref="M3:T7"/>
    <mergeCell ref="M8:T14"/>
    <mergeCell ref="M15:T23"/>
    <mergeCell ref="M24:T24"/>
    <mergeCell ref="M25:T25"/>
    <mergeCell ref="B40:J46"/>
    <mergeCell ref="N2:S2"/>
    <mergeCell ref="N36:S36"/>
    <mergeCell ref="M33:T33"/>
    <mergeCell ref="M34:T34"/>
    <mergeCell ref="M35:T35"/>
  </mergeCells>
  <conditionalFormatting sqref="F8:H13">
    <cfRule type="cellIs" dxfId="54" priority="22" stopIfTrue="1" operator="lessThan">
      <formula>0</formula>
    </cfRule>
  </conditionalFormatting>
  <conditionalFormatting sqref="C16:H16">
    <cfRule type="expression" dxfId="53" priority="21">
      <formula>$N$47="FA5L1 FA5L2"</formula>
    </cfRule>
  </conditionalFormatting>
  <conditionalFormatting sqref="C15:H15">
    <cfRule type="expression" dxfId="52" priority="20">
      <formula>$N$46="FA4L1 FA4L2"</formula>
    </cfRule>
  </conditionalFormatting>
  <conditionalFormatting sqref="C14:H14">
    <cfRule type="expression" dxfId="51" priority="19">
      <formula>$N$45="FA3L1 FA3L2"</formula>
    </cfRule>
  </conditionalFormatting>
  <conditionalFormatting sqref="C10:H10">
    <cfRule type="expression" dxfId="50" priority="16">
      <formula>$N$44="FA2L1 FA2L2"</formula>
    </cfRule>
  </conditionalFormatting>
  <conditionalFormatting sqref="C9:H9">
    <cfRule type="expression" dxfId="49" priority="15">
      <formula>$N$43="FA1L1 FA1L2"</formula>
    </cfRule>
  </conditionalFormatting>
  <conditionalFormatting sqref="C11:H11">
    <cfRule type="expression" dxfId="48" priority="14">
      <formula>$N$45="FA3L1 FA3L2"</formula>
    </cfRule>
  </conditionalFormatting>
  <conditionalFormatting sqref="C12:H12">
    <cfRule type="expression" dxfId="47" priority="13">
      <formula>$N$46="FA4L1 FA4L2"</formula>
    </cfRule>
  </conditionalFormatting>
  <conditionalFormatting sqref="C13:H13">
    <cfRule type="expression" dxfId="46" priority="11">
      <formula>$N$47="FA5L1 FA5L2"</formula>
    </cfRule>
  </conditionalFormatting>
  <conditionalFormatting sqref="N43:P43">
    <cfRule type="expression" dxfId="45" priority="10">
      <formula>$N$43="FA1L1 FA1L2"</formula>
    </cfRule>
  </conditionalFormatting>
  <conditionalFormatting sqref="N44:P44">
    <cfRule type="expression" dxfId="44" priority="9">
      <formula>$N$44="FA2L1 FA2L2"</formula>
    </cfRule>
  </conditionalFormatting>
  <conditionalFormatting sqref="N45:P45">
    <cfRule type="expression" dxfId="43" priority="8">
      <formula>$N$45="FA3L1 FA3L2"</formula>
    </cfRule>
  </conditionalFormatting>
  <conditionalFormatting sqref="N46:P46">
    <cfRule type="expression" dxfId="42" priority="7">
      <formula>$N$46="FA4L1 FA4L2"</formula>
    </cfRule>
  </conditionalFormatting>
  <conditionalFormatting sqref="N47:P47">
    <cfRule type="expression" dxfId="41" priority="6">
      <formula>$N$47="FA5L1 FA5L2"</formula>
    </cfRule>
  </conditionalFormatting>
  <conditionalFormatting sqref="Q43">
    <cfRule type="expression" dxfId="40" priority="5">
      <formula>$N$43="FA1L1 FA1L2"</formula>
    </cfRule>
  </conditionalFormatting>
  <conditionalFormatting sqref="Q44">
    <cfRule type="expression" dxfId="39" priority="4">
      <formula>$N$44="FA2L1 FA2L2"</formula>
    </cfRule>
  </conditionalFormatting>
  <conditionalFormatting sqref="Q45">
    <cfRule type="expression" dxfId="38" priority="3">
      <formula>$N$45="FA3L1 FA3L2"</formula>
    </cfRule>
  </conditionalFormatting>
  <conditionalFormatting sqref="Q46">
    <cfRule type="expression" dxfId="37" priority="2">
      <formula>$N$46="FA4L1 FA4L2"</formula>
    </cfRule>
  </conditionalFormatting>
  <conditionalFormatting sqref="Q47">
    <cfRule type="expression" dxfId="36" priority="1">
      <formula>$N$47="FA5L1 FA5L2"</formula>
    </cfRule>
  </conditionalFormatting>
  <pageMargins left="1.25" right="1.25" top="1.25" bottom="1.25" header="0.3" footer="0.3"/>
  <pageSetup orientation="portrait" r:id="rId1"/>
  <rowBreaks count="1" manualBreakCount="1">
    <brk id="35" max="16383" man="1"/>
  </rowBreaks>
  <colBreaks count="1" manualBreakCount="1">
    <brk id="20" max="1048575" man="1"/>
  </colBreaks>
  <ignoredErrors>
    <ignoredError sqref="C9"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A54"/>
  <sheetViews>
    <sheetView workbookViewId="0"/>
  </sheetViews>
  <sheetFormatPr defaultRowHeight="11.25"/>
  <cols>
    <col min="1" max="1" width="4.83203125" style="9" customWidth="1"/>
    <col min="2" max="2" width="3.83203125" style="9" customWidth="1"/>
    <col min="3" max="3" width="4.83203125" style="9" customWidth="1"/>
    <col min="4" max="4" width="16.83203125" style="34" customWidth="1"/>
    <col min="5" max="5" width="8.83203125" style="9" customWidth="1"/>
    <col min="6" max="7" width="8.83203125" style="10" customWidth="1"/>
    <col min="8" max="13" width="8.83203125" style="9" customWidth="1"/>
    <col min="14" max="14" width="3.83203125" style="9" customWidth="1"/>
    <col min="15" max="16" width="4.83203125" style="9" customWidth="1"/>
    <col min="17" max="17" width="19.1640625" style="9" customWidth="1"/>
    <col min="18" max="22" width="8.33203125" style="9" customWidth="1"/>
    <col min="23" max="25" width="8.33203125" style="10" customWidth="1"/>
    <col min="26" max="26" width="8.33203125" style="9" customWidth="1"/>
    <col min="27" max="27" width="4.83203125" style="9" customWidth="1"/>
    <col min="28" max="47" width="9.83203125" style="9" customWidth="1"/>
    <col min="48" max="16384" width="9.33203125" style="9"/>
  </cols>
  <sheetData>
    <row r="1" spans="1:27" s="30" customFormat="1" ht="18" customHeight="1">
      <c r="A1" s="13"/>
      <c r="B1" s="715" t="s">
        <v>128</v>
      </c>
      <c r="C1" s="715"/>
      <c r="D1" s="715"/>
      <c r="E1" s="715"/>
      <c r="F1" s="715"/>
      <c r="G1" s="715"/>
      <c r="H1" s="715"/>
      <c r="I1" s="715"/>
      <c r="J1" s="715"/>
      <c r="K1" s="715"/>
      <c r="L1" s="715"/>
      <c r="M1" s="715"/>
      <c r="N1" s="715"/>
      <c r="O1" s="13"/>
      <c r="P1" s="12"/>
      <c r="Q1" s="12"/>
      <c r="R1" s="12"/>
      <c r="S1" s="12"/>
      <c r="T1" s="12"/>
      <c r="U1" s="12"/>
      <c r="V1" s="12"/>
      <c r="W1" s="12"/>
      <c r="X1" s="12"/>
      <c r="Y1" s="12"/>
      <c r="Z1" s="12"/>
      <c r="AA1" s="12"/>
    </row>
    <row r="2" spans="1:27" ht="20.100000000000001" customHeight="1">
      <c r="A2" s="716" t="s">
        <v>128</v>
      </c>
      <c r="B2" s="717" t="s">
        <v>95</v>
      </c>
      <c r="C2" s="717"/>
      <c r="D2" s="717"/>
      <c r="E2" s="717"/>
      <c r="F2" s="717"/>
      <c r="G2" s="717"/>
      <c r="H2" s="717"/>
      <c r="I2" s="717"/>
      <c r="J2" s="717"/>
      <c r="K2" s="717"/>
      <c r="L2" s="717"/>
      <c r="M2" s="717"/>
      <c r="N2" s="717"/>
      <c r="O2" s="716" t="s">
        <v>128</v>
      </c>
      <c r="P2" s="80" t="str">
        <f>Q39</f>
        <v>CA</v>
      </c>
      <c r="Q2" s="718" t="s">
        <v>96</v>
      </c>
      <c r="R2" s="718"/>
      <c r="S2" s="718"/>
      <c r="T2" s="718"/>
      <c r="U2" s="718"/>
      <c r="V2" s="718"/>
      <c r="W2" s="718"/>
      <c r="X2" s="718"/>
      <c r="Y2" s="718"/>
      <c r="Z2" s="718"/>
      <c r="AA2" s="81"/>
    </row>
    <row r="3" spans="1:27" ht="15" customHeight="1">
      <c r="A3" s="716"/>
      <c r="B3" s="11"/>
      <c r="C3" s="11"/>
      <c r="D3" s="11"/>
      <c r="E3" s="11"/>
      <c r="F3" s="11"/>
      <c r="G3" s="11"/>
      <c r="H3" s="11"/>
      <c r="I3" s="11"/>
      <c r="J3" s="11"/>
      <c r="K3" s="11"/>
      <c r="L3" s="11"/>
      <c r="M3" s="11"/>
      <c r="N3" s="11"/>
      <c r="O3" s="716"/>
      <c r="P3" s="569" t="s">
        <v>47</v>
      </c>
      <c r="Q3" s="570"/>
      <c r="R3" s="570"/>
      <c r="S3" s="570"/>
      <c r="T3" s="570"/>
      <c r="U3" s="570"/>
      <c r="V3" s="570"/>
      <c r="W3" s="570"/>
      <c r="X3" s="570"/>
      <c r="Y3" s="570"/>
      <c r="Z3" s="570"/>
      <c r="AA3" s="571"/>
    </row>
    <row r="4" spans="1:27" ht="15" customHeight="1">
      <c r="A4" s="716"/>
      <c r="B4" s="11"/>
      <c r="C4" s="11"/>
      <c r="D4" s="11"/>
      <c r="E4" s="11"/>
      <c r="F4" s="11"/>
      <c r="G4" s="11"/>
      <c r="H4" s="11"/>
      <c r="I4" s="11"/>
      <c r="J4" s="11"/>
      <c r="K4" s="11"/>
      <c r="L4" s="11"/>
      <c r="M4" s="11"/>
      <c r="N4" s="11"/>
      <c r="O4" s="716"/>
      <c r="P4" s="569"/>
      <c r="Q4" s="570"/>
      <c r="R4" s="570"/>
      <c r="S4" s="570"/>
      <c r="T4" s="570"/>
      <c r="U4" s="570"/>
      <c r="V4" s="570"/>
      <c r="W4" s="570"/>
      <c r="X4" s="570"/>
      <c r="Y4" s="570"/>
      <c r="Z4" s="570"/>
      <c r="AA4" s="571"/>
    </row>
    <row r="5" spans="1:27" ht="15" customHeight="1" thickBot="1">
      <c r="A5" s="716"/>
      <c r="B5" s="11"/>
      <c r="C5" s="11"/>
      <c r="D5" s="11"/>
      <c r="E5" s="11"/>
      <c r="F5" s="11"/>
      <c r="G5" s="11"/>
      <c r="H5" s="11"/>
      <c r="I5" s="11"/>
      <c r="J5" s="11"/>
      <c r="K5" s="11"/>
      <c r="L5" s="11"/>
      <c r="M5" s="11"/>
      <c r="N5" s="11"/>
      <c r="O5" s="716"/>
      <c r="P5" s="569"/>
      <c r="Q5" s="570"/>
      <c r="R5" s="570"/>
      <c r="S5" s="570"/>
      <c r="T5" s="570"/>
      <c r="U5" s="570"/>
      <c r="V5" s="570"/>
      <c r="W5" s="570"/>
      <c r="X5" s="570"/>
      <c r="Y5" s="570"/>
      <c r="Z5" s="570"/>
      <c r="AA5" s="571"/>
    </row>
    <row r="6" spans="1:27" ht="21.95" customHeight="1" thickBot="1">
      <c r="A6" s="716"/>
      <c r="B6" s="11"/>
      <c r="C6" s="277" t="str">
        <f>'FIG11'!$Q$39</f>
        <v>CA</v>
      </c>
      <c r="D6" s="761" t="s">
        <v>299</v>
      </c>
      <c r="E6" s="761"/>
      <c r="F6" s="761"/>
      <c r="G6" s="761"/>
      <c r="H6" s="761"/>
      <c r="I6" s="761"/>
      <c r="J6" s="761"/>
      <c r="K6" s="761"/>
      <c r="L6" s="761"/>
      <c r="M6" s="762"/>
      <c r="N6" s="11"/>
      <c r="O6" s="716"/>
      <c r="P6" s="572"/>
      <c r="Q6" s="573"/>
      <c r="R6" s="573"/>
      <c r="S6" s="573"/>
      <c r="T6" s="573"/>
      <c r="U6" s="573"/>
      <c r="V6" s="573"/>
      <c r="W6" s="573"/>
      <c r="X6" s="573"/>
      <c r="Y6" s="573"/>
      <c r="Z6" s="573"/>
      <c r="AA6" s="574"/>
    </row>
    <row r="7" spans="1:27" ht="18" customHeight="1" thickBot="1">
      <c r="A7" s="716"/>
      <c r="B7" s="11"/>
      <c r="C7" s="333"/>
      <c r="D7" s="340"/>
      <c r="E7" s="764" t="s">
        <v>309</v>
      </c>
      <c r="F7" s="765"/>
      <c r="G7" s="765"/>
      <c r="H7" s="765"/>
      <c r="I7" s="765"/>
      <c r="J7" s="765"/>
      <c r="K7" s="765"/>
      <c r="L7" s="765"/>
      <c r="M7" s="766"/>
      <c r="N7" s="11"/>
      <c r="O7" s="716"/>
      <c r="P7" s="566"/>
      <c r="Q7" s="567"/>
      <c r="R7" s="567"/>
      <c r="S7" s="567"/>
      <c r="T7" s="567"/>
      <c r="U7" s="567"/>
      <c r="V7" s="567"/>
      <c r="W7" s="567"/>
      <c r="X7" s="567"/>
      <c r="Y7" s="567"/>
      <c r="Z7" s="567"/>
      <c r="AA7" s="568"/>
    </row>
    <row r="8" spans="1:27" ht="18" customHeight="1" thickBot="1">
      <c r="A8" s="716"/>
      <c r="B8" s="11"/>
      <c r="C8" s="774" t="s">
        <v>106</v>
      </c>
      <c r="D8" s="775"/>
      <c r="E8" s="767" t="s">
        <v>101</v>
      </c>
      <c r="F8" s="768"/>
      <c r="G8" s="769"/>
      <c r="H8" s="767" t="s">
        <v>102</v>
      </c>
      <c r="I8" s="768"/>
      <c r="J8" s="770"/>
      <c r="K8" s="767" t="s">
        <v>103</v>
      </c>
      <c r="L8" s="768"/>
      <c r="M8" s="768"/>
      <c r="N8" s="11"/>
      <c r="O8" s="716"/>
      <c r="P8" s="569"/>
      <c r="Q8" s="570"/>
      <c r="R8" s="570"/>
      <c r="S8" s="570"/>
      <c r="T8" s="570"/>
      <c r="U8" s="570"/>
      <c r="V8" s="570"/>
      <c r="W8" s="570"/>
      <c r="X8" s="570"/>
      <c r="Y8" s="570"/>
      <c r="Z8" s="570"/>
      <c r="AA8" s="571"/>
    </row>
    <row r="9" spans="1:27" ht="18" customHeight="1" thickBot="1">
      <c r="A9" s="716"/>
      <c r="B9" s="11"/>
      <c r="C9" s="776" t="s">
        <v>105</v>
      </c>
      <c r="D9" s="777"/>
      <c r="E9" s="337" t="s">
        <v>191</v>
      </c>
      <c r="F9" s="334" t="s">
        <v>192</v>
      </c>
      <c r="G9" s="335" t="s">
        <v>193</v>
      </c>
      <c r="H9" s="337" t="s">
        <v>191</v>
      </c>
      <c r="I9" s="334" t="s">
        <v>192</v>
      </c>
      <c r="J9" s="335" t="s">
        <v>193</v>
      </c>
      <c r="K9" s="337" t="s">
        <v>191</v>
      </c>
      <c r="L9" s="334" t="s">
        <v>192</v>
      </c>
      <c r="M9" s="334" t="s">
        <v>193</v>
      </c>
      <c r="N9" s="11"/>
      <c r="O9" s="716"/>
      <c r="P9" s="569"/>
      <c r="Q9" s="570"/>
      <c r="R9" s="570"/>
      <c r="S9" s="570"/>
      <c r="T9" s="570"/>
      <c r="U9" s="570"/>
      <c r="V9" s="570"/>
      <c r="W9" s="570"/>
      <c r="X9" s="570"/>
      <c r="Y9" s="570"/>
      <c r="Z9" s="570"/>
      <c r="AA9" s="571"/>
    </row>
    <row r="10" spans="1:27" ht="18" customHeight="1">
      <c r="A10" s="716"/>
      <c r="B10" s="11"/>
      <c r="C10" s="331" t="s">
        <v>77</v>
      </c>
      <c r="D10" s="341"/>
      <c r="E10" s="338">
        <v>0.73099999999999998</v>
      </c>
      <c r="F10" s="286">
        <v>0.51200000000000001</v>
      </c>
      <c r="G10" s="336">
        <v>0.54300000000000004</v>
      </c>
      <c r="H10" s="338">
        <v>0.83099999999999996</v>
      </c>
      <c r="I10" s="286">
        <v>0.74299999999999999</v>
      </c>
      <c r="J10" s="339">
        <v>0.63</v>
      </c>
      <c r="K10" s="500" t="s">
        <v>13</v>
      </c>
      <c r="L10" s="501" t="s">
        <v>13</v>
      </c>
      <c r="M10" s="296">
        <v>0.115</v>
      </c>
      <c r="N10" s="11"/>
      <c r="O10" s="716"/>
      <c r="P10" s="572"/>
      <c r="Q10" s="573"/>
      <c r="R10" s="573"/>
      <c r="S10" s="573"/>
      <c r="T10" s="573"/>
      <c r="U10" s="573"/>
      <c r="V10" s="573"/>
      <c r="W10" s="573"/>
      <c r="X10" s="573"/>
      <c r="Y10" s="573"/>
      <c r="Z10" s="573"/>
      <c r="AA10" s="574"/>
    </row>
    <row r="11" spans="1:27" ht="18" customHeight="1" thickBot="1">
      <c r="A11" s="716"/>
      <c r="B11" s="11"/>
      <c r="C11" s="332" t="s">
        <v>78</v>
      </c>
      <c r="D11" s="342"/>
      <c r="E11" s="343">
        <v>0.67700000000000005</v>
      </c>
      <c r="F11" s="292">
        <v>0.46600000000000003</v>
      </c>
      <c r="G11" s="344">
        <v>0.46800000000000003</v>
      </c>
      <c r="H11" s="343">
        <v>0.81499999999999995</v>
      </c>
      <c r="I11" s="292">
        <v>0.57599999999999996</v>
      </c>
      <c r="J11" s="345">
        <v>0.56000000000000005</v>
      </c>
      <c r="K11" s="502" t="s">
        <v>13</v>
      </c>
      <c r="L11" s="503" t="s">
        <v>13</v>
      </c>
      <c r="M11" s="293">
        <v>7.4999999999999997E-2</v>
      </c>
      <c r="N11" s="11"/>
      <c r="O11" s="716"/>
      <c r="P11" s="566"/>
      <c r="Q11" s="567"/>
      <c r="R11" s="567"/>
      <c r="S11" s="567"/>
      <c r="T11" s="567"/>
      <c r="U11" s="567"/>
      <c r="V11" s="567"/>
      <c r="W11" s="567"/>
      <c r="X11" s="567"/>
      <c r="Y11" s="567"/>
      <c r="Z11" s="567"/>
      <c r="AA11" s="568"/>
    </row>
    <row r="12" spans="1:27" ht="15" customHeight="1">
      <c r="A12" s="716"/>
      <c r="B12" s="11"/>
      <c r="C12" s="11"/>
      <c r="D12" s="11"/>
      <c r="E12" s="11"/>
      <c r="F12" s="11"/>
      <c r="G12" s="11"/>
      <c r="H12" s="11"/>
      <c r="I12" s="11"/>
      <c r="J12" s="11"/>
      <c r="K12" s="11"/>
      <c r="L12" s="11"/>
      <c r="M12" s="11"/>
      <c r="N12" s="11"/>
      <c r="O12" s="716"/>
      <c r="P12" s="569"/>
      <c r="Q12" s="570"/>
      <c r="R12" s="570"/>
      <c r="S12" s="570"/>
      <c r="T12" s="570"/>
      <c r="U12" s="570"/>
      <c r="V12" s="570"/>
      <c r="W12" s="570"/>
      <c r="X12" s="570"/>
      <c r="Y12" s="570"/>
      <c r="Z12" s="570"/>
      <c r="AA12" s="571"/>
    </row>
    <row r="13" spans="1:27" s="32" customFormat="1" ht="15" customHeight="1">
      <c r="A13" s="716"/>
      <c r="B13" s="11"/>
      <c r="C13" s="11"/>
      <c r="D13" s="11"/>
      <c r="E13" s="11"/>
      <c r="F13" s="11"/>
      <c r="G13" s="11"/>
      <c r="H13" s="11"/>
      <c r="I13" s="11"/>
      <c r="J13" s="11"/>
      <c r="K13" s="11"/>
      <c r="L13" s="11"/>
      <c r="M13" s="11"/>
      <c r="N13" s="11"/>
      <c r="O13" s="716"/>
      <c r="P13" s="569"/>
      <c r="Q13" s="570"/>
      <c r="R13" s="570"/>
      <c r="S13" s="570"/>
      <c r="T13" s="570"/>
      <c r="U13" s="570"/>
      <c r="V13" s="570"/>
      <c r="W13" s="570"/>
      <c r="X13" s="570"/>
      <c r="Y13" s="570"/>
      <c r="Z13" s="570"/>
      <c r="AA13" s="571"/>
    </row>
    <row r="14" spans="1:27" s="32" customFormat="1" ht="15" customHeight="1">
      <c r="A14" s="716"/>
      <c r="B14" s="11"/>
      <c r="C14" s="11"/>
      <c r="D14" s="11"/>
      <c r="E14" s="11"/>
      <c r="F14" s="11"/>
      <c r="G14" s="11"/>
      <c r="H14" s="11"/>
      <c r="I14" s="11"/>
      <c r="J14" s="11"/>
      <c r="K14" s="11"/>
      <c r="L14" s="11"/>
      <c r="M14" s="11"/>
      <c r="N14" s="11"/>
      <c r="O14" s="716"/>
      <c r="P14" s="569"/>
      <c r="Q14" s="570"/>
      <c r="R14" s="570"/>
      <c r="S14" s="570"/>
      <c r="T14" s="570"/>
      <c r="U14" s="570"/>
      <c r="V14" s="570"/>
      <c r="W14" s="570"/>
      <c r="X14" s="570"/>
      <c r="Y14" s="570"/>
      <c r="Z14" s="570"/>
      <c r="AA14" s="571"/>
    </row>
    <row r="15" spans="1:27" s="32" customFormat="1" ht="15" customHeight="1">
      <c r="A15" s="716"/>
      <c r="B15" s="11"/>
      <c r="C15" s="11"/>
      <c r="D15" s="11"/>
      <c r="E15" s="11"/>
      <c r="F15" s="11"/>
      <c r="G15" s="11"/>
      <c r="H15" s="11"/>
      <c r="I15" s="11"/>
      <c r="J15" s="11"/>
      <c r="K15" s="11"/>
      <c r="L15" s="11"/>
      <c r="M15" s="11"/>
      <c r="N15" s="11"/>
      <c r="O15" s="716"/>
      <c r="P15" s="569"/>
      <c r="Q15" s="570"/>
      <c r="R15" s="570"/>
      <c r="S15" s="570"/>
      <c r="T15" s="570"/>
      <c r="U15" s="570"/>
      <c r="V15" s="570"/>
      <c r="W15" s="570"/>
      <c r="X15" s="570"/>
      <c r="Y15" s="570"/>
      <c r="Z15" s="570"/>
      <c r="AA15" s="571"/>
    </row>
    <row r="16" spans="1:27" s="32" customFormat="1" ht="15" customHeight="1">
      <c r="A16" s="716"/>
      <c r="B16" s="11"/>
      <c r="C16" s="11"/>
      <c r="D16" s="11"/>
      <c r="E16" s="11"/>
      <c r="F16" s="11"/>
      <c r="G16" s="11"/>
      <c r="H16" s="11"/>
      <c r="I16" s="11"/>
      <c r="J16" s="11"/>
      <c r="K16" s="11"/>
      <c r="L16" s="11"/>
      <c r="M16" s="11"/>
      <c r="N16" s="11"/>
      <c r="O16" s="716"/>
      <c r="P16" s="569"/>
      <c r="Q16" s="570"/>
      <c r="R16" s="570"/>
      <c r="S16" s="570"/>
      <c r="T16" s="570"/>
      <c r="U16" s="570"/>
      <c r="V16" s="570"/>
      <c r="W16" s="570"/>
      <c r="X16" s="570"/>
      <c r="Y16" s="570"/>
      <c r="Z16" s="570"/>
      <c r="AA16" s="571"/>
    </row>
    <row r="17" spans="1:27" s="32" customFormat="1" ht="15" customHeight="1">
      <c r="A17" s="716"/>
      <c r="B17" s="11"/>
      <c r="C17" s="11"/>
      <c r="D17" s="11"/>
      <c r="E17" s="11"/>
      <c r="F17" s="11"/>
      <c r="G17" s="11"/>
      <c r="H17" s="11"/>
      <c r="I17" s="11"/>
      <c r="J17" s="11"/>
      <c r="K17" s="11"/>
      <c r="L17" s="11"/>
      <c r="M17" s="11"/>
      <c r="N17" s="11"/>
      <c r="O17" s="716"/>
      <c r="P17" s="569"/>
      <c r="Q17" s="570"/>
      <c r="R17" s="570"/>
      <c r="S17" s="570"/>
      <c r="T17" s="570"/>
      <c r="U17" s="570"/>
      <c r="V17" s="570"/>
      <c r="W17" s="570"/>
      <c r="X17" s="570"/>
      <c r="Y17" s="570"/>
      <c r="Z17" s="570"/>
      <c r="AA17" s="571"/>
    </row>
    <row r="18" spans="1:27" ht="15" customHeight="1">
      <c r="A18" s="716"/>
      <c r="B18" s="11"/>
      <c r="C18" s="11"/>
      <c r="D18" s="11"/>
      <c r="E18" s="11"/>
      <c r="F18" s="11"/>
      <c r="G18" s="11"/>
      <c r="H18" s="11"/>
      <c r="I18" s="11"/>
      <c r="J18" s="11"/>
      <c r="K18" s="11"/>
      <c r="L18" s="11"/>
      <c r="M18" s="11"/>
      <c r="N18" s="11"/>
      <c r="O18" s="716"/>
      <c r="P18" s="569"/>
      <c r="Q18" s="570"/>
      <c r="R18" s="570"/>
      <c r="S18" s="570"/>
      <c r="T18" s="570"/>
      <c r="U18" s="570"/>
      <c r="V18" s="570"/>
      <c r="W18" s="570"/>
      <c r="X18" s="570"/>
      <c r="Y18" s="570"/>
      <c r="Z18" s="570"/>
      <c r="AA18" s="571"/>
    </row>
    <row r="19" spans="1:27" ht="15" customHeight="1">
      <c r="A19" s="716"/>
      <c r="B19" s="11"/>
      <c r="C19" s="11"/>
      <c r="D19" s="11"/>
      <c r="E19" s="11"/>
      <c r="F19" s="11"/>
      <c r="G19" s="11"/>
      <c r="H19" s="11"/>
      <c r="I19" s="11"/>
      <c r="J19" s="11"/>
      <c r="K19" s="11"/>
      <c r="L19" s="11"/>
      <c r="M19" s="11"/>
      <c r="N19" s="11"/>
      <c r="O19" s="716"/>
      <c r="P19" s="569"/>
      <c r="Q19" s="570"/>
      <c r="R19" s="570"/>
      <c r="S19" s="570"/>
      <c r="T19" s="570"/>
      <c r="U19" s="570"/>
      <c r="V19" s="570"/>
      <c r="W19" s="570"/>
      <c r="X19" s="570"/>
      <c r="Y19" s="570"/>
      <c r="Z19" s="570"/>
      <c r="AA19" s="571"/>
    </row>
    <row r="20" spans="1:27" ht="15" customHeight="1">
      <c r="A20" s="716"/>
      <c r="B20" s="11"/>
      <c r="C20" s="11"/>
      <c r="D20" s="11"/>
      <c r="E20" s="11"/>
      <c r="F20" s="11"/>
      <c r="G20" s="11"/>
      <c r="H20" s="11"/>
      <c r="I20" s="11"/>
      <c r="J20" s="11"/>
      <c r="K20" s="11"/>
      <c r="L20" s="11"/>
      <c r="M20" s="11"/>
      <c r="N20" s="11"/>
      <c r="O20" s="716"/>
      <c r="P20" s="569"/>
      <c r="Q20" s="570"/>
      <c r="R20" s="570"/>
      <c r="S20" s="570"/>
      <c r="T20" s="570"/>
      <c r="U20" s="570"/>
      <c r="V20" s="570"/>
      <c r="W20" s="570"/>
      <c r="X20" s="570"/>
      <c r="Y20" s="570"/>
      <c r="Z20" s="570"/>
      <c r="AA20" s="571"/>
    </row>
    <row r="21" spans="1:27" ht="15" customHeight="1">
      <c r="A21" s="716"/>
      <c r="B21" s="11"/>
      <c r="C21" s="11"/>
      <c r="D21" s="11"/>
      <c r="E21" s="11"/>
      <c r="F21" s="11"/>
      <c r="G21" s="11"/>
      <c r="H21" s="11"/>
      <c r="I21" s="11"/>
      <c r="J21" s="11"/>
      <c r="K21" s="11"/>
      <c r="L21" s="11"/>
      <c r="M21" s="11"/>
      <c r="N21" s="11"/>
      <c r="O21" s="716"/>
      <c r="P21" s="572"/>
      <c r="Q21" s="573"/>
      <c r="R21" s="573"/>
      <c r="S21" s="573"/>
      <c r="T21" s="573"/>
      <c r="U21" s="573"/>
      <c r="V21" s="573"/>
      <c r="W21" s="573"/>
      <c r="X21" s="573"/>
      <c r="Y21" s="573"/>
      <c r="Z21" s="573"/>
      <c r="AA21" s="574"/>
    </row>
    <row r="22" spans="1:27" ht="15" customHeight="1">
      <c r="A22" s="716"/>
      <c r="B22" s="11"/>
      <c r="C22" s="11"/>
      <c r="D22" s="11"/>
      <c r="E22" s="11"/>
      <c r="F22" s="11"/>
      <c r="G22" s="11"/>
      <c r="H22" s="11"/>
      <c r="I22" s="11"/>
      <c r="J22" s="11"/>
      <c r="K22" s="11"/>
      <c r="L22" s="11"/>
      <c r="M22" s="11"/>
      <c r="N22" s="11"/>
      <c r="O22" s="716"/>
      <c r="P22" s="566" t="s">
        <v>310</v>
      </c>
      <c r="Q22" s="567"/>
      <c r="R22" s="567"/>
      <c r="S22" s="567"/>
      <c r="T22" s="567"/>
      <c r="U22" s="567"/>
      <c r="V22" s="567"/>
      <c r="W22" s="567"/>
      <c r="X22" s="567"/>
      <c r="Y22" s="567"/>
      <c r="Z22" s="567"/>
      <c r="AA22" s="568"/>
    </row>
    <row r="23" spans="1:27" ht="15" customHeight="1">
      <c r="A23" s="716"/>
      <c r="B23" s="11"/>
      <c r="C23" s="11"/>
      <c r="D23" s="11"/>
      <c r="E23" s="11"/>
      <c r="F23" s="11"/>
      <c r="G23" s="11"/>
      <c r="H23" s="11"/>
      <c r="I23" s="11"/>
      <c r="J23" s="11"/>
      <c r="K23" s="11"/>
      <c r="L23" s="11"/>
      <c r="M23" s="11"/>
      <c r="N23" s="11"/>
      <c r="O23" s="716"/>
      <c r="P23" s="569"/>
      <c r="Q23" s="570"/>
      <c r="R23" s="570"/>
      <c r="S23" s="570"/>
      <c r="T23" s="570"/>
      <c r="U23" s="570"/>
      <c r="V23" s="570"/>
      <c r="W23" s="570"/>
      <c r="X23" s="570"/>
      <c r="Y23" s="570"/>
      <c r="Z23" s="570"/>
      <c r="AA23" s="571"/>
    </row>
    <row r="24" spans="1:27" s="32" customFormat="1" ht="15" customHeight="1">
      <c r="A24" s="716"/>
      <c r="B24" s="11"/>
      <c r="C24" s="11"/>
      <c r="D24" s="11"/>
      <c r="E24" s="11"/>
      <c r="F24" s="11"/>
      <c r="G24" s="11"/>
      <c r="H24" s="11"/>
      <c r="I24" s="11"/>
      <c r="J24" s="11"/>
      <c r="K24" s="11"/>
      <c r="L24" s="11"/>
      <c r="M24" s="11"/>
      <c r="N24" s="11"/>
      <c r="O24" s="716"/>
      <c r="P24" s="569"/>
      <c r="Q24" s="570"/>
      <c r="R24" s="570"/>
      <c r="S24" s="570"/>
      <c r="T24" s="570"/>
      <c r="U24" s="570"/>
      <c r="V24" s="570"/>
      <c r="W24" s="570"/>
      <c r="X24" s="570"/>
      <c r="Y24" s="570"/>
      <c r="Z24" s="570"/>
      <c r="AA24" s="571"/>
    </row>
    <row r="25" spans="1:27" s="32" customFormat="1" ht="15" customHeight="1">
      <c r="A25" s="716"/>
      <c r="B25" s="11"/>
      <c r="C25" s="11"/>
      <c r="D25" s="11"/>
      <c r="E25" s="11"/>
      <c r="F25" s="11"/>
      <c r="G25" s="11"/>
      <c r="H25" s="11"/>
      <c r="I25" s="11"/>
      <c r="J25" s="11"/>
      <c r="K25" s="11"/>
      <c r="L25" s="11"/>
      <c r="M25" s="11"/>
      <c r="N25" s="11"/>
      <c r="O25" s="716"/>
      <c r="P25" s="569"/>
      <c r="Q25" s="570"/>
      <c r="R25" s="570"/>
      <c r="S25" s="570"/>
      <c r="T25" s="570"/>
      <c r="U25" s="570"/>
      <c r="V25" s="570"/>
      <c r="W25" s="570"/>
      <c r="X25" s="570"/>
      <c r="Y25" s="570"/>
      <c r="Z25" s="570"/>
      <c r="AA25" s="571"/>
    </row>
    <row r="26" spans="1:27" s="32" customFormat="1" ht="15" customHeight="1">
      <c r="A26" s="716"/>
      <c r="B26" s="11"/>
      <c r="C26" s="11"/>
      <c r="D26" s="11"/>
      <c r="E26" s="11"/>
      <c r="F26" s="11"/>
      <c r="G26" s="11"/>
      <c r="H26" s="11"/>
      <c r="I26" s="11"/>
      <c r="J26" s="11"/>
      <c r="K26" s="11"/>
      <c r="L26" s="11"/>
      <c r="M26" s="11"/>
      <c r="N26" s="11"/>
      <c r="O26" s="716"/>
      <c r="P26" s="569"/>
      <c r="Q26" s="570"/>
      <c r="R26" s="570"/>
      <c r="S26" s="570"/>
      <c r="T26" s="570"/>
      <c r="U26" s="570"/>
      <c r="V26" s="570"/>
      <c r="W26" s="570"/>
      <c r="X26" s="570"/>
      <c r="Y26" s="570"/>
      <c r="Z26" s="570"/>
      <c r="AA26" s="571"/>
    </row>
    <row r="27" spans="1:27" s="32" customFormat="1" ht="15" customHeight="1">
      <c r="A27" s="716"/>
      <c r="B27" s="11"/>
      <c r="C27" s="11"/>
      <c r="D27" s="11"/>
      <c r="E27" s="11"/>
      <c r="F27" s="11"/>
      <c r="G27" s="11"/>
      <c r="H27" s="11"/>
      <c r="I27" s="11"/>
      <c r="J27" s="11"/>
      <c r="K27" s="11"/>
      <c r="L27" s="11"/>
      <c r="M27" s="11"/>
      <c r="N27" s="11"/>
      <c r="O27" s="716"/>
      <c r="P27" s="572"/>
      <c r="Q27" s="573"/>
      <c r="R27" s="573"/>
      <c r="S27" s="573"/>
      <c r="T27" s="573"/>
      <c r="U27" s="573"/>
      <c r="V27" s="573"/>
      <c r="W27" s="573"/>
      <c r="X27" s="573"/>
      <c r="Y27" s="573"/>
      <c r="Z27" s="573"/>
      <c r="AA27" s="574"/>
    </row>
    <row r="28" spans="1:27" s="32" customFormat="1" ht="15" customHeight="1">
      <c r="A28" s="716"/>
      <c r="B28" s="11"/>
      <c r="C28" s="11"/>
      <c r="D28" s="11"/>
      <c r="E28" s="11"/>
      <c r="F28" s="11"/>
      <c r="G28" s="11"/>
      <c r="H28" s="11"/>
      <c r="I28" s="11"/>
      <c r="J28" s="11"/>
      <c r="K28" s="11"/>
      <c r="L28" s="11"/>
      <c r="M28" s="11"/>
      <c r="N28" s="11"/>
      <c r="O28" s="716"/>
      <c r="P28" s="603"/>
      <c r="Q28" s="604"/>
      <c r="R28" s="604"/>
      <c r="S28" s="604"/>
      <c r="T28" s="604"/>
      <c r="U28" s="604"/>
      <c r="V28" s="604"/>
      <c r="W28" s="604"/>
      <c r="X28" s="604"/>
      <c r="Y28" s="604"/>
      <c r="Z28" s="604"/>
      <c r="AA28" s="605"/>
    </row>
    <row r="29" spans="1:27" ht="15" customHeight="1">
      <c r="A29" s="716"/>
      <c r="B29" s="11"/>
      <c r="C29" s="11"/>
      <c r="D29" s="11"/>
      <c r="E29" s="11"/>
      <c r="F29" s="11"/>
      <c r="G29" s="11"/>
      <c r="H29" s="11"/>
      <c r="I29" s="11"/>
      <c r="J29" s="11"/>
      <c r="K29" s="11"/>
      <c r="L29" s="11"/>
      <c r="M29" s="11"/>
      <c r="N29" s="11"/>
      <c r="O29" s="716"/>
      <c r="P29" s="603"/>
      <c r="Q29" s="604"/>
      <c r="R29" s="604"/>
      <c r="S29" s="604"/>
      <c r="T29" s="604"/>
      <c r="U29" s="604"/>
      <c r="V29" s="604"/>
      <c r="W29" s="604"/>
      <c r="X29" s="604"/>
      <c r="Y29" s="604"/>
      <c r="Z29" s="604"/>
      <c r="AA29" s="605"/>
    </row>
    <row r="30" spans="1:27" ht="15" customHeight="1">
      <c r="A30" s="716"/>
      <c r="B30" s="11"/>
      <c r="C30" s="11"/>
      <c r="D30" s="11"/>
      <c r="E30" s="11"/>
      <c r="F30" s="11"/>
      <c r="G30" s="11"/>
      <c r="H30" s="11"/>
      <c r="I30" s="11"/>
      <c r="J30" s="11"/>
      <c r="K30" s="11"/>
      <c r="L30" s="11"/>
      <c r="M30" s="11"/>
      <c r="N30" s="11"/>
      <c r="O30" s="716"/>
      <c r="P30" s="603"/>
      <c r="Q30" s="604"/>
      <c r="R30" s="604"/>
      <c r="S30" s="604"/>
      <c r="T30" s="604"/>
      <c r="U30" s="604"/>
      <c r="V30" s="604"/>
      <c r="W30" s="604"/>
      <c r="X30" s="604"/>
      <c r="Y30" s="604"/>
      <c r="Z30" s="604"/>
      <c r="AA30" s="605"/>
    </row>
    <row r="31" spans="1:27" ht="15" customHeight="1">
      <c r="A31" s="716"/>
      <c r="B31" s="11"/>
      <c r="C31" s="11"/>
      <c r="D31" s="11"/>
      <c r="E31" s="11"/>
      <c r="F31" s="11"/>
      <c r="G31" s="11"/>
      <c r="H31" s="11"/>
      <c r="I31" s="11"/>
      <c r="J31" s="11"/>
      <c r="K31" s="11"/>
      <c r="L31" s="11"/>
      <c r="M31" s="11"/>
      <c r="N31" s="11"/>
      <c r="O31" s="716"/>
      <c r="P31" s="603"/>
      <c r="Q31" s="604"/>
      <c r="R31" s="604"/>
      <c r="S31" s="604"/>
      <c r="T31" s="604"/>
      <c r="U31" s="604"/>
      <c r="V31" s="604"/>
      <c r="W31" s="604"/>
      <c r="X31" s="604"/>
      <c r="Y31" s="604"/>
      <c r="Z31" s="604"/>
      <c r="AA31" s="605"/>
    </row>
    <row r="32" spans="1:27" ht="15" customHeight="1">
      <c r="A32" s="716"/>
      <c r="B32" s="11"/>
      <c r="C32" s="11"/>
      <c r="D32" s="11"/>
      <c r="E32" s="11"/>
      <c r="F32" s="11"/>
      <c r="G32" s="11"/>
      <c r="H32" s="11"/>
      <c r="I32" s="11"/>
      <c r="J32" s="11"/>
      <c r="K32" s="11"/>
      <c r="L32" s="11"/>
      <c r="M32" s="11"/>
      <c r="N32" s="11"/>
      <c r="O32" s="716"/>
      <c r="P32" s="603"/>
      <c r="Q32" s="604"/>
      <c r="R32" s="604"/>
      <c r="S32" s="604"/>
      <c r="T32" s="604"/>
      <c r="U32" s="604"/>
      <c r="V32" s="604"/>
      <c r="W32" s="604"/>
      <c r="X32" s="604"/>
      <c r="Y32" s="604"/>
      <c r="Z32" s="604"/>
      <c r="AA32" s="605"/>
    </row>
    <row r="33" spans="1:27" ht="15" customHeight="1">
      <c r="A33" s="716"/>
      <c r="B33" s="11"/>
      <c r="C33" s="11"/>
      <c r="D33" s="11"/>
      <c r="E33" s="11"/>
      <c r="F33" s="11"/>
      <c r="G33" s="11"/>
      <c r="H33" s="11"/>
      <c r="I33" s="11"/>
      <c r="J33" s="11"/>
      <c r="K33" s="11"/>
      <c r="L33" s="11"/>
      <c r="M33" s="11"/>
      <c r="N33" s="11"/>
      <c r="O33" s="716"/>
      <c r="P33" s="603"/>
      <c r="Q33" s="604"/>
      <c r="R33" s="604"/>
      <c r="S33" s="604"/>
      <c r="T33" s="604"/>
      <c r="U33" s="604"/>
      <c r="V33" s="604"/>
      <c r="W33" s="604"/>
      <c r="X33" s="604"/>
      <c r="Y33" s="604"/>
      <c r="Z33" s="604"/>
      <c r="AA33" s="605"/>
    </row>
    <row r="34" spans="1:27" ht="15" customHeight="1">
      <c r="A34" s="716"/>
      <c r="B34" s="11"/>
      <c r="C34" s="11"/>
      <c r="D34" s="11"/>
      <c r="E34" s="11"/>
      <c r="F34" s="11"/>
      <c r="G34" s="11"/>
      <c r="H34" s="11"/>
      <c r="I34" s="11"/>
      <c r="J34" s="11"/>
      <c r="K34" s="11"/>
      <c r="L34" s="11"/>
      <c r="M34" s="11"/>
      <c r="N34" s="11"/>
      <c r="O34" s="716"/>
      <c r="P34" s="748"/>
      <c r="Q34" s="749"/>
      <c r="R34" s="749"/>
      <c r="S34" s="749"/>
      <c r="T34" s="749"/>
      <c r="U34" s="749"/>
      <c r="V34" s="749"/>
      <c r="W34" s="749"/>
      <c r="X34" s="749"/>
      <c r="Y34" s="749"/>
      <c r="Z34" s="749"/>
      <c r="AA34" s="750"/>
    </row>
    <row r="35" spans="1:27" ht="15" customHeight="1">
      <c r="A35" s="716"/>
      <c r="B35" s="11"/>
      <c r="C35" s="11"/>
      <c r="D35" s="11"/>
      <c r="E35" s="11"/>
      <c r="F35" s="11"/>
      <c r="G35" s="11"/>
      <c r="H35" s="11"/>
      <c r="I35" s="11"/>
      <c r="J35" s="11"/>
      <c r="K35" s="11"/>
      <c r="L35" s="11"/>
      <c r="M35" s="11"/>
      <c r="N35" s="11"/>
      <c r="O35" s="716"/>
      <c r="P35" s="748"/>
      <c r="Q35" s="749"/>
      <c r="R35" s="749"/>
      <c r="S35" s="749"/>
      <c r="T35" s="749"/>
      <c r="U35" s="749"/>
      <c r="V35" s="749"/>
      <c r="W35" s="749"/>
      <c r="X35" s="749"/>
      <c r="Y35" s="749"/>
      <c r="Z35" s="749"/>
      <c r="AA35" s="750"/>
    </row>
    <row r="36" spans="1:27" ht="20.100000000000001" customHeight="1">
      <c r="A36" s="716"/>
      <c r="B36" s="717" t="s">
        <v>95</v>
      </c>
      <c r="C36" s="717"/>
      <c r="D36" s="717"/>
      <c r="E36" s="717"/>
      <c r="F36" s="717"/>
      <c r="G36" s="717"/>
      <c r="H36" s="717"/>
      <c r="I36" s="717"/>
      <c r="J36" s="717"/>
      <c r="K36" s="717"/>
      <c r="L36" s="717"/>
      <c r="M36" s="717"/>
      <c r="N36" s="717"/>
      <c r="O36" s="716"/>
      <c r="P36" s="43" t="str">
        <f>Q39</f>
        <v>CA</v>
      </c>
      <c r="Q36" s="718" t="s">
        <v>97</v>
      </c>
      <c r="R36" s="718"/>
      <c r="S36" s="718"/>
      <c r="T36" s="718"/>
      <c r="U36" s="718"/>
      <c r="V36" s="718"/>
      <c r="W36" s="718"/>
      <c r="X36" s="718"/>
      <c r="Y36" s="718"/>
      <c r="Z36" s="718"/>
      <c r="AA36" s="43"/>
    </row>
    <row r="37" spans="1:27" ht="18" customHeight="1">
      <c r="A37" s="13"/>
      <c r="B37" s="715" t="s">
        <v>128</v>
      </c>
      <c r="C37" s="715"/>
      <c r="D37" s="715"/>
      <c r="E37" s="715"/>
      <c r="F37" s="715"/>
      <c r="G37" s="715"/>
      <c r="H37" s="715"/>
      <c r="I37" s="715"/>
      <c r="J37" s="715"/>
      <c r="K37" s="715"/>
      <c r="L37" s="715"/>
      <c r="M37" s="715"/>
      <c r="N37" s="715"/>
      <c r="O37" s="13"/>
      <c r="P37" s="771" t="s">
        <v>107</v>
      </c>
      <c r="Q37" s="771"/>
      <c r="R37" s="771"/>
      <c r="S37" s="771"/>
      <c r="T37" s="771"/>
      <c r="U37" s="771"/>
      <c r="V37" s="771"/>
      <c r="W37" s="771"/>
      <c r="X37" s="771"/>
      <c r="Y37" s="771"/>
      <c r="Z37" s="771"/>
      <c r="AA37" s="771"/>
    </row>
    <row r="38" spans="1:27" ht="15" customHeight="1">
      <c r="A38" s="94"/>
      <c r="B38" s="94"/>
      <c r="C38" s="94"/>
      <c r="D38" s="94"/>
      <c r="E38" s="94"/>
      <c r="F38" s="94"/>
      <c r="G38" s="94"/>
      <c r="H38" s="94"/>
      <c r="I38" s="94"/>
      <c r="J38" s="94"/>
      <c r="K38" s="94"/>
      <c r="L38" s="94"/>
      <c r="M38" s="94"/>
      <c r="N38" s="94"/>
      <c r="O38" s="12"/>
      <c r="P38" s="35"/>
      <c r="Q38" s="35"/>
      <c r="R38" s="35"/>
      <c r="S38" s="35"/>
      <c r="T38" s="35"/>
      <c r="U38" s="35"/>
      <c r="V38" s="35"/>
      <c r="W38" s="35"/>
      <c r="X38" s="35"/>
      <c r="Y38" s="35"/>
      <c r="Z38" s="35"/>
      <c r="AA38" s="35"/>
    </row>
    <row r="39" spans="1:27" ht="15" customHeight="1">
      <c r="A39" s="94"/>
      <c r="B39" s="94"/>
      <c r="C39" s="94"/>
      <c r="D39" s="94"/>
      <c r="E39" s="94"/>
      <c r="F39" s="94"/>
      <c r="G39" s="94"/>
      <c r="H39" s="94"/>
      <c r="I39" s="94"/>
      <c r="J39" s="94"/>
      <c r="K39" s="94"/>
      <c r="L39" s="94"/>
      <c r="M39" s="94"/>
      <c r="N39" s="94"/>
      <c r="O39" s="12"/>
      <c r="P39" s="35"/>
      <c r="Q39" s="122" t="str">
        <f>'FIG3'!W49</f>
        <v>CA</v>
      </c>
      <c r="R39" s="772" t="s">
        <v>104</v>
      </c>
      <c r="S39" s="772"/>
      <c r="T39" s="772"/>
      <c r="U39" s="772"/>
      <c r="V39" s="772"/>
      <c r="W39" s="772"/>
      <c r="X39" s="772"/>
      <c r="Y39" s="772"/>
      <c r="Z39" s="772"/>
      <c r="AA39" s="35"/>
    </row>
    <row r="40" spans="1:27" ht="15" customHeight="1">
      <c r="A40" s="94"/>
      <c r="B40" s="94"/>
      <c r="C40" s="94"/>
      <c r="D40" s="576" t="s">
        <v>209</v>
      </c>
      <c r="E40" s="576"/>
      <c r="F40" s="576"/>
      <c r="G40" s="576"/>
      <c r="H40" s="576"/>
      <c r="I40" s="576"/>
      <c r="J40" s="576"/>
      <c r="K40" s="94"/>
      <c r="L40" s="94"/>
      <c r="M40" s="94"/>
      <c r="N40" s="94"/>
      <c r="O40" s="12"/>
      <c r="P40" s="35"/>
      <c r="Q40" s="123" t="s">
        <v>106</v>
      </c>
      <c r="R40" s="773" t="s">
        <v>101</v>
      </c>
      <c r="S40" s="773"/>
      <c r="T40" s="773"/>
      <c r="U40" s="773" t="s">
        <v>102</v>
      </c>
      <c r="V40" s="773"/>
      <c r="W40" s="773"/>
      <c r="X40" s="773" t="s">
        <v>103</v>
      </c>
      <c r="Y40" s="773"/>
      <c r="Z40" s="773"/>
      <c r="AA40" s="35"/>
    </row>
    <row r="41" spans="1:27" ht="15" customHeight="1">
      <c r="A41" s="94"/>
      <c r="B41" s="94"/>
      <c r="C41" s="94"/>
      <c r="D41" s="576"/>
      <c r="E41" s="576"/>
      <c r="F41" s="576"/>
      <c r="G41" s="576"/>
      <c r="H41" s="576"/>
      <c r="I41" s="576"/>
      <c r="J41" s="576"/>
      <c r="K41" s="94"/>
      <c r="L41" s="94"/>
      <c r="M41" s="94"/>
      <c r="N41" s="94"/>
      <c r="O41" s="12"/>
      <c r="P41" s="35"/>
      <c r="Q41" s="123" t="s">
        <v>105</v>
      </c>
      <c r="R41" s="260" t="s">
        <v>84</v>
      </c>
      <c r="S41" s="260" t="s">
        <v>87</v>
      </c>
      <c r="T41" s="260" t="s">
        <v>85</v>
      </c>
      <c r="U41" s="260" t="s">
        <v>84</v>
      </c>
      <c r="V41" s="260" t="s">
        <v>87</v>
      </c>
      <c r="W41" s="260" t="s">
        <v>85</v>
      </c>
      <c r="X41" s="260" t="s">
        <v>84</v>
      </c>
      <c r="Y41" s="260" t="s">
        <v>87</v>
      </c>
      <c r="Z41" s="260" t="s">
        <v>85</v>
      </c>
      <c r="AA41" s="35"/>
    </row>
    <row r="42" spans="1:27" ht="15" customHeight="1">
      <c r="A42" s="94"/>
      <c r="B42" s="94"/>
      <c r="C42" s="94"/>
      <c r="D42" s="576"/>
      <c r="E42" s="576"/>
      <c r="F42" s="576"/>
      <c r="G42" s="576"/>
      <c r="H42" s="576"/>
      <c r="I42" s="576"/>
      <c r="J42" s="576"/>
      <c r="K42" s="94"/>
      <c r="L42" s="94"/>
      <c r="M42" s="94"/>
      <c r="N42" s="94"/>
      <c r="O42" s="12"/>
      <c r="P42" s="35"/>
      <c r="Q42" s="124" t="s">
        <v>77</v>
      </c>
      <c r="R42" s="442">
        <v>0.73099999999999998</v>
      </c>
      <c r="S42" s="442">
        <v>0.51200000000000001</v>
      </c>
      <c r="T42" s="442">
        <v>0.54300000000000004</v>
      </c>
      <c r="U42" s="442">
        <v>0.83099999999999996</v>
      </c>
      <c r="V42" s="442">
        <v>0.74299999999999999</v>
      </c>
      <c r="W42" s="442">
        <v>0.63</v>
      </c>
      <c r="X42" s="504" t="s">
        <v>13</v>
      </c>
      <c r="Y42" s="504" t="s">
        <v>13</v>
      </c>
      <c r="Z42" s="442">
        <v>0.115</v>
      </c>
      <c r="AA42" s="35"/>
    </row>
    <row r="43" spans="1:27" ht="15" customHeight="1">
      <c r="A43" s="94"/>
      <c r="B43" s="94"/>
      <c r="C43" s="94"/>
      <c r="D43" s="576"/>
      <c r="E43" s="576"/>
      <c r="F43" s="576"/>
      <c r="G43" s="576"/>
      <c r="H43" s="576"/>
      <c r="I43" s="576"/>
      <c r="J43" s="576"/>
      <c r="K43" s="94"/>
      <c r="L43" s="94"/>
      <c r="M43" s="94"/>
      <c r="N43" s="94"/>
      <c r="O43" s="12"/>
      <c r="P43" s="35"/>
      <c r="Q43" s="124" t="s">
        <v>78</v>
      </c>
      <c r="R43" s="442">
        <v>0.67700000000000005</v>
      </c>
      <c r="S43" s="442">
        <v>0.46600000000000003</v>
      </c>
      <c r="T43" s="442">
        <v>0.46800000000000003</v>
      </c>
      <c r="U43" s="442">
        <v>0.81499999999999995</v>
      </c>
      <c r="V43" s="442">
        <v>0.57599999999999996</v>
      </c>
      <c r="W43" s="442">
        <v>0.56000000000000005</v>
      </c>
      <c r="X43" s="504" t="s">
        <v>13</v>
      </c>
      <c r="Y43" s="504" t="s">
        <v>13</v>
      </c>
      <c r="Z43" s="442">
        <v>7.4999999999999997E-2</v>
      </c>
      <c r="AA43" s="35"/>
    </row>
    <row r="44" spans="1:27" ht="15" customHeight="1">
      <c r="A44" s="94"/>
      <c r="B44" s="94"/>
      <c r="C44" s="94"/>
      <c r="D44" s="576"/>
      <c r="E44" s="576"/>
      <c r="F44" s="576"/>
      <c r="G44" s="576"/>
      <c r="H44" s="576"/>
      <c r="I44" s="576"/>
      <c r="J44" s="576"/>
      <c r="K44" s="94"/>
      <c r="L44" s="94"/>
      <c r="M44" s="94"/>
      <c r="N44" s="94"/>
      <c r="O44" s="12"/>
      <c r="P44" s="35"/>
      <c r="Q44" s="35"/>
      <c r="R44" s="35"/>
      <c r="S44" s="35"/>
      <c r="T44" s="35"/>
      <c r="U44" s="35"/>
      <c r="V44" s="35"/>
      <c r="W44" s="35"/>
      <c r="X44" s="35"/>
      <c r="Y44" s="35"/>
      <c r="Z44" s="35"/>
      <c r="AA44" s="35"/>
    </row>
    <row r="45" spans="1:27" ht="15" customHeight="1">
      <c r="A45" s="94"/>
      <c r="B45" s="94"/>
      <c r="C45" s="94"/>
      <c r="D45" s="576"/>
      <c r="E45" s="576"/>
      <c r="F45" s="576"/>
      <c r="G45" s="576"/>
      <c r="H45" s="576"/>
      <c r="I45" s="576"/>
      <c r="J45" s="576"/>
      <c r="K45" s="94"/>
      <c r="L45" s="94"/>
      <c r="M45" s="94"/>
      <c r="N45" s="94"/>
      <c r="O45" s="12"/>
      <c r="P45" s="35"/>
      <c r="Q45" s="763" t="s">
        <v>262</v>
      </c>
      <c r="R45" s="763"/>
      <c r="S45" s="763"/>
      <c r="T45" s="763"/>
      <c r="U45" s="763"/>
      <c r="V45" s="763"/>
      <c r="W45" s="763"/>
      <c r="X45" s="763"/>
      <c r="Y45" s="763"/>
      <c r="Z45" s="763"/>
      <c r="AA45" s="35"/>
    </row>
    <row r="46" spans="1:27" ht="15" customHeight="1">
      <c r="A46" s="94"/>
      <c r="B46" s="94"/>
      <c r="C46" s="94"/>
      <c r="D46" s="576"/>
      <c r="E46" s="576"/>
      <c r="F46" s="576"/>
      <c r="G46" s="576"/>
      <c r="H46" s="576"/>
      <c r="I46" s="576"/>
      <c r="J46" s="576"/>
      <c r="K46" s="94"/>
      <c r="L46" s="94"/>
      <c r="M46" s="94"/>
      <c r="N46" s="94"/>
      <c r="O46" s="12"/>
      <c r="P46" s="35"/>
      <c r="Q46" s="763"/>
      <c r="R46" s="763"/>
      <c r="S46" s="763"/>
      <c r="T46" s="763"/>
      <c r="U46" s="763"/>
      <c r="V46" s="763"/>
      <c r="W46" s="763"/>
      <c r="X46" s="763"/>
      <c r="Y46" s="763"/>
      <c r="Z46" s="763"/>
      <c r="AA46" s="35"/>
    </row>
    <row r="47" spans="1:27" ht="15" customHeight="1">
      <c r="A47" s="94"/>
      <c r="B47" s="94"/>
      <c r="C47" s="94"/>
      <c r="D47" s="94"/>
      <c r="E47" s="94"/>
      <c r="F47" s="94"/>
      <c r="G47" s="94"/>
      <c r="H47" s="94"/>
      <c r="I47" s="94"/>
      <c r="J47" s="94"/>
      <c r="K47" s="94"/>
      <c r="L47" s="94"/>
      <c r="M47" s="94"/>
      <c r="N47" s="94"/>
      <c r="O47" s="12"/>
      <c r="P47" s="35"/>
      <c r="Q47" s="763"/>
      <c r="R47" s="763"/>
      <c r="S47" s="763"/>
      <c r="T47" s="763"/>
      <c r="U47" s="763"/>
      <c r="V47" s="763"/>
      <c r="W47" s="763"/>
      <c r="X47" s="763"/>
      <c r="Y47" s="763"/>
      <c r="Z47" s="763"/>
      <c r="AA47" s="35"/>
    </row>
    <row r="48" spans="1:27" ht="15" customHeight="1">
      <c r="A48" s="94"/>
      <c r="B48" s="94"/>
      <c r="C48" s="94"/>
      <c r="D48" s="94"/>
      <c r="E48" s="94"/>
      <c r="F48" s="94"/>
      <c r="G48" s="94"/>
      <c r="H48" s="94"/>
      <c r="I48" s="94"/>
      <c r="J48" s="94"/>
      <c r="K48" s="94"/>
      <c r="L48" s="94"/>
      <c r="M48" s="94"/>
      <c r="N48" s="94"/>
      <c r="O48" s="12"/>
      <c r="P48" s="35"/>
      <c r="Q48" s="35"/>
      <c r="R48" s="35"/>
      <c r="S48" s="35"/>
      <c r="T48" s="100"/>
      <c r="U48" s="35"/>
      <c r="V48" s="35"/>
      <c r="W48" s="35"/>
      <c r="X48" s="35"/>
      <c r="Y48" s="35"/>
      <c r="Z48" s="35"/>
      <c r="AA48" s="35"/>
    </row>
    <row r="49" spans="1:27" ht="15" customHeight="1">
      <c r="A49" s="94"/>
      <c r="B49" s="94"/>
      <c r="C49" s="94"/>
      <c r="D49" s="94"/>
      <c r="E49" s="94"/>
      <c r="F49" s="94"/>
      <c r="G49" s="94"/>
      <c r="H49" s="94"/>
      <c r="I49" s="94"/>
      <c r="J49" s="94"/>
      <c r="K49" s="94"/>
      <c r="L49" s="94"/>
      <c r="M49" s="94"/>
      <c r="N49" s="94"/>
      <c r="O49" s="12"/>
      <c r="P49" s="35"/>
      <c r="Q49" s="35"/>
      <c r="R49" s="35"/>
      <c r="S49" s="35"/>
      <c r="T49" s="35"/>
      <c r="U49" s="35"/>
      <c r="V49" s="35"/>
      <c r="W49" s="35"/>
      <c r="X49" s="35"/>
      <c r="Y49" s="35"/>
      <c r="Z49" s="35"/>
      <c r="AA49" s="35"/>
    </row>
    <row r="50" spans="1:27" ht="15" customHeight="1">
      <c r="A50" s="94"/>
      <c r="B50" s="94"/>
      <c r="C50" s="94"/>
      <c r="D50" s="94"/>
      <c r="E50" s="94"/>
      <c r="F50" s="94"/>
      <c r="G50" s="94"/>
      <c r="H50" s="94"/>
      <c r="I50" s="94"/>
      <c r="J50" s="94"/>
      <c r="K50" s="94"/>
      <c r="L50" s="94"/>
      <c r="M50" s="94"/>
      <c r="N50" s="94"/>
      <c r="O50" s="12"/>
      <c r="P50" s="35"/>
      <c r="Q50" s="35"/>
      <c r="R50" s="35"/>
      <c r="S50" s="35"/>
      <c r="T50" s="35"/>
      <c r="U50" s="35"/>
      <c r="V50" s="35"/>
      <c r="W50" s="35"/>
      <c r="X50" s="35"/>
      <c r="Y50" s="35"/>
      <c r="Z50" s="35"/>
      <c r="AA50" s="35"/>
    </row>
    <row r="51" spans="1:27" ht="15" customHeight="1">
      <c r="A51" s="94"/>
      <c r="B51" s="94"/>
      <c r="C51" s="94"/>
      <c r="D51" s="94"/>
      <c r="E51" s="94"/>
      <c r="F51" s="94"/>
      <c r="G51" s="94"/>
      <c r="H51" s="94"/>
      <c r="I51" s="94"/>
      <c r="J51" s="94"/>
      <c r="K51" s="94"/>
      <c r="L51" s="94"/>
      <c r="M51" s="94"/>
      <c r="N51" s="94"/>
      <c r="O51" s="12"/>
      <c r="P51" s="35"/>
      <c r="Q51" s="35"/>
      <c r="R51" s="35"/>
      <c r="S51" s="35"/>
      <c r="T51" s="35"/>
      <c r="U51" s="35"/>
      <c r="V51" s="35"/>
      <c r="W51" s="35"/>
      <c r="X51" s="35"/>
      <c r="Y51" s="35"/>
      <c r="Z51" s="35"/>
      <c r="AA51" s="35"/>
    </row>
    <row r="52" spans="1:27" ht="15" customHeight="1">
      <c r="A52" s="94"/>
      <c r="B52" s="94"/>
      <c r="C52" s="94"/>
      <c r="D52" s="94"/>
      <c r="E52" s="94"/>
      <c r="F52" s="94"/>
      <c r="G52" s="94"/>
      <c r="H52" s="94"/>
      <c r="I52" s="94"/>
      <c r="J52" s="94"/>
      <c r="K52" s="94"/>
      <c r="L52" s="94"/>
      <c r="M52" s="94"/>
      <c r="N52" s="94"/>
      <c r="O52" s="12"/>
      <c r="P52" s="35"/>
      <c r="Q52" s="35"/>
      <c r="R52" s="35"/>
      <c r="S52" s="35"/>
      <c r="T52" s="35"/>
      <c r="U52" s="35"/>
      <c r="V52" s="35"/>
      <c r="W52" s="35"/>
      <c r="X52" s="35"/>
      <c r="Y52" s="35"/>
      <c r="Z52" s="35"/>
      <c r="AA52" s="35"/>
    </row>
    <row r="53" spans="1:27" ht="15" customHeight="1">
      <c r="A53" s="94"/>
      <c r="B53" s="94"/>
      <c r="C53" s="94"/>
      <c r="D53" s="94"/>
      <c r="E53" s="94"/>
      <c r="F53" s="94"/>
      <c r="G53" s="94"/>
      <c r="H53" s="94"/>
      <c r="I53" s="94"/>
      <c r="J53" s="94"/>
      <c r="K53" s="94"/>
      <c r="L53" s="94"/>
      <c r="M53" s="94"/>
      <c r="N53" s="94"/>
      <c r="O53" s="12"/>
      <c r="P53" s="35"/>
      <c r="Q53" s="35"/>
      <c r="R53" s="35"/>
      <c r="S53" s="35"/>
      <c r="T53" s="35"/>
      <c r="U53" s="35"/>
      <c r="V53" s="35"/>
      <c r="W53" s="35"/>
      <c r="X53" s="35"/>
      <c r="Y53" s="35"/>
      <c r="Z53" s="35"/>
      <c r="AA53" s="35"/>
    </row>
    <row r="54" spans="1:27" ht="15" customHeight="1">
      <c r="A54" s="94"/>
      <c r="B54" s="94"/>
      <c r="C54" s="94"/>
      <c r="D54" s="94"/>
      <c r="E54" s="94"/>
      <c r="F54" s="94"/>
      <c r="G54" s="94"/>
      <c r="H54" s="94"/>
      <c r="I54" s="94"/>
      <c r="J54" s="94"/>
      <c r="K54" s="94"/>
      <c r="L54" s="94"/>
      <c r="M54" s="94"/>
      <c r="N54" s="94"/>
      <c r="O54" s="12"/>
      <c r="P54" s="35"/>
      <c r="Q54" s="35"/>
      <c r="R54" s="35"/>
      <c r="S54" s="35"/>
      <c r="T54" s="35"/>
      <c r="U54" s="35"/>
      <c r="V54" s="35"/>
      <c r="W54" s="35"/>
      <c r="X54" s="35"/>
      <c r="Y54" s="35"/>
      <c r="Z54" s="35"/>
      <c r="AA54" s="35"/>
    </row>
  </sheetData>
  <mergeCells count="34">
    <mergeCell ref="B1:N1"/>
    <mergeCell ref="A2:A36"/>
    <mergeCell ref="O2:O36"/>
    <mergeCell ref="P3:AA6"/>
    <mergeCell ref="P7:AA10"/>
    <mergeCell ref="P11:AA21"/>
    <mergeCell ref="P29:AA29"/>
    <mergeCell ref="P30:AA30"/>
    <mergeCell ref="P31:AA31"/>
    <mergeCell ref="B2:N2"/>
    <mergeCell ref="B36:N36"/>
    <mergeCell ref="C8:D8"/>
    <mergeCell ref="C9:D9"/>
    <mergeCell ref="X40:Z40"/>
    <mergeCell ref="Q2:Z2"/>
    <mergeCell ref="P35:AA35"/>
    <mergeCell ref="P28:AA28"/>
    <mergeCell ref="P34:AA34"/>
    <mergeCell ref="D40:J46"/>
    <mergeCell ref="D6:M6"/>
    <mergeCell ref="P22:AA27"/>
    <mergeCell ref="Q36:Z36"/>
    <mergeCell ref="Q45:Z47"/>
    <mergeCell ref="E7:M7"/>
    <mergeCell ref="E8:G8"/>
    <mergeCell ref="H8:J8"/>
    <mergeCell ref="K8:M8"/>
    <mergeCell ref="P32:AA32"/>
    <mergeCell ref="P33:AA33"/>
    <mergeCell ref="B37:N37"/>
    <mergeCell ref="P37:AA37"/>
    <mergeCell ref="R39:Z39"/>
    <mergeCell ref="R40:T40"/>
    <mergeCell ref="U40:W40"/>
  </mergeCells>
  <pageMargins left="1" right="1" top="1.25" bottom="1.25" header="0.3" footer="0.3"/>
  <pageSetup orientation="portrait" r:id="rId1"/>
  <rowBreaks count="1" manualBreakCount="1">
    <brk id="35" max="16383" man="1"/>
  </rowBreaks>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6"/>
  <sheetViews>
    <sheetView workbookViewId="0"/>
  </sheetViews>
  <sheetFormatPr defaultRowHeight="11.25"/>
  <cols>
    <col min="1" max="3" width="4.83203125" style="19" customWidth="1"/>
    <col min="4" max="4" width="27.83203125" style="34" customWidth="1"/>
    <col min="5" max="7" width="13.83203125" style="19" customWidth="1"/>
    <col min="8" max="11" width="5.83203125" style="19" customWidth="1"/>
    <col min="12" max="12" width="5.5" style="19" customWidth="1"/>
    <col min="13" max="15" width="4.83203125" style="19" customWidth="1"/>
    <col min="16" max="16" width="30.33203125" style="19" customWidth="1"/>
    <col min="17" max="19" width="12.83203125" style="19" customWidth="1"/>
    <col min="20" max="23" width="6.33203125" style="19" customWidth="1"/>
    <col min="24" max="24" width="5.6640625" style="19" customWidth="1"/>
    <col min="25" max="44" width="9.83203125" style="19" customWidth="1"/>
    <col min="45" max="16384" width="9.33203125" style="19"/>
  </cols>
  <sheetData>
    <row r="1" spans="1:24" s="30" customFormat="1" ht="18" customHeight="1">
      <c r="A1" s="13"/>
      <c r="B1" s="715" t="s">
        <v>128</v>
      </c>
      <c r="C1" s="715"/>
      <c r="D1" s="715"/>
      <c r="E1" s="715"/>
      <c r="F1" s="715"/>
      <c r="G1" s="715"/>
      <c r="H1" s="715"/>
      <c r="I1" s="715"/>
      <c r="J1" s="715"/>
      <c r="K1" s="715"/>
      <c r="L1" s="715"/>
      <c r="M1" s="715"/>
      <c r="N1" s="13"/>
      <c r="O1" s="12"/>
      <c r="P1" s="12"/>
      <c r="Q1" s="12"/>
      <c r="R1" s="12"/>
      <c r="S1" s="12"/>
      <c r="T1" s="12"/>
      <c r="U1" s="12"/>
      <c r="V1" s="12"/>
      <c r="W1" s="12"/>
      <c r="X1" s="12"/>
    </row>
    <row r="2" spans="1:24" ht="20.100000000000001" customHeight="1">
      <c r="A2" s="716" t="s">
        <v>128</v>
      </c>
      <c r="B2" s="717" t="s">
        <v>98</v>
      </c>
      <c r="C2" s="717"/>
      <c r="D2" s="717"/>
      <c r="E2" s="717"/>
      <c r="F2" s="717"/>
      <c r="G2" s="717"/>
      <c r="H2" s="717"/>
      <c r="I2" s="717"/>
      <c r="J2" s="717"/>
      <c r="K2" s="717"/>
      <c r="L2" s="717"/>
      <c r="M2" s="717"/>
      <c r="N2" s="716" t="s">
        <v>128</v>
      </c>
      <c r="O2" s="80" t="str">
        <f>P27</f>
        <v>CA</v>
      </c>
      <c r="P2" s="718" t="s">
        <v>99</v>
      </c>
      <c r="Q2" s="718"/>
      <c r="R2" s="718"/>
      <c r="S2" s="718"/>
      <c r="T2" s="718"/>
      <c r="U2" s="718"/>
      <c r="V2" s="718"/>
      <c r="W2" s="718"/>
      <c r="X2" s="81"/>
    </row>
    <row r="3" spans="1:24" ht="20.100000000000001" customHeight="1" thickBot="1">
      <c r="A3" s="716"/>
      <c r="B3" s="11"/>
      <c r="C3" s="11"/>
      <c r="D3" s="11"/>
      <c r="E3" s="11"/>
      <c r="F3" s="11"/>
      <c r="G3" s="11"/>
      <c r="H3" s="11"/>
      <c r="I3" s="11"/>
      <c r="J3" s="11"/>
      <c r="K3" s="11"/>
      <c r="L3" s="11"/>
      <c r="M3" s="11"/>
      <c r="N3" s="716"/>
      <c r="O3" s="569" t="s">
        <v>47</v>
      </c>
      <c r="P3" s="570"/>
      <c r="Q3" s="570"/>
      <c r="R3" s="570"/>
      <c r="S3" s="570"/>
      <c r="T3" s="570"/>
      <c r="U3" s="570"/>
      <c r="V3" s="570"/>
      <c r="W3" s="570"/>
      <c r="X3" s="571"/>
    </row>
    <row r="4" spans="1:24" ht="21.95" customHeight="1" thickBot="1">
      <c r="A4" s="716"/>
      <c r="B4" s="11"/>
      <c r="C4" s="277" t="str">
        <f>'FIG12'!$P$27</f>
        <v>CA</v>
      </c>
      <c r="D4" s="761" t="s">
        <v>300</v>
      </c>
      <c r="E4" s="761"/>
      <c r="F4" s="761"/>
      <c r="G4" s="761"/>
      <c r="H4" s="761"/>
      <c r="I4" s="761"/>
      <c r="J4" s="761"/>
      <c r="K4" s="761"/>
      <c r="L4" s="762"/>
      <c r="M4" s="11"/>
      <c r="N4" s="716"/>
      <c r="O4" s="569"/>
      <c r="P4" s="570"/>
      <c r="Q4" s="570"/>
      <c r="R4" s="570"/>
      <c r="S4" s="570"/>
      <c r="T4" s="570"/>
      <c r="U4" s="570"/>
      <c r="V4" s="570"/>
      <c r="W4" s="570"/>
      <c r="X4" s="571"/>
    </row>
    <row r="5" spans="1:24" ht="19.5" customHeight="1" thickTop="1" thickBot="1">
      <c r="A5" s="716"/>
      <c r="B5" s="11"/>
      <c r="C5" s="779" t="s">
        <v>175</v>
      </c>
      <c r="D5" s="829"/>
      <c r="E5" s="778" t="s">
        <v>110</v>
      </c>
      <c r="F5" s="779"/>
      <c r="G5" s="780"/>
      <c r="H5" s="781" t="s">
        <v>109</v>
      </c>
      <c r="I5" s="782"/>
      <c r="J5" s="782"/>
      <c r="K5" s="782"/>
      <c r="L5" s="359" t="s">
        <v>36</v>
      </c>
      <c r="M5" s="11"/>
      <c r="N5" s="716"/>
      <c r="O5" s="569"/>
      <c r="P5" s="570"/>
      <c r="Q5" s="570"/>
      <c r="R5" s="570"/>
      <c r="S5" s="570"/>
      <c r="T5" s="570"/>
      <c r="U5" s="570"/>
      <c r="V5" s="570"/>
      <c r="W5" s="570"/>
      <c r="X5" s="571"/>
    </row>
    <row r="6" spans="1:24" ht="14.1" customHeight="1">
      <c r="A6" s="716"/>
      <c r="B6" s="11"/>
      <c r="C6" s="823" t="s">
        <v>112</v>
      </c>
      <c r="D6" s="824"/>
      <c r="E6" s="355" t="s">
        <v>84</v>
      </c>
      <c r="F6" s="346" t="s">
        <v>87</v>
      </c>
      <c r="G6" s="356" t="s">
        <v>85</v>
      </c>
      <c r="H6" s="783" t="s">
        <v>113</v>
      </c>
      <c r="I6" s="786" t="s">
        <v>114</v>
      </c>
      <c r="J6" s="786" t="s">
        <v>115</v>
      </c>
      <c r="K6" s="789" t="s">
        <v>123</v>
      </c>
      <c r="L6" s="804" t="str">
        <f>IF(X28=0,"",X28)</f>
        <v/>
      </c>
      <c r="M6" s="11"/>
      <c r="N6" s="716"/>
      <c r="O6" s="569"/>
      <c r="P6" s="570"/>
      <c r="Q6" s="570"/>
      <c r="R6" s="570"/>
      <c r="S6" s="570"/>
      <c r="T6" s="570"/>
      <c r="U6" s="570"/>
      <c r="V6" s="570"/>
      <c r="W6" s="570"/>
      <c r="X6" s="571"/>
    </row>
    <row r="7" spans="1:24" ht="65.25" customHeight="1">
      <c r="A7" s="716"/>
      <c r="B7" s="11"/>
      <c r="C7" s="825"/>
      <c r="D7" s="826"/>
      <c r="E7" s="357" t="s">
        <v>30</v>
      </c>
      <c r="F7" s="27" t="s">
        <v>4</v>
      </c>
      <c r="G7" s="358" t="s">
        <v>30</v>
      </c>
      <c r="H7" s="784"/>
      <c r="I7" s="787"/>
      <c r="J7" s="787"/>
      <c r="K7" s="790"/>
      <c r="L7" s="805"/>
      <c r="M7" s="11"/>
      <c r="N7" s="716"/>
      <c r="O7" s="572"/>
      <c r="P7" s="573"/>
      <c r="Q7" s="573"/>
      <c r="R7" s="573"/>
      <c r="S7" s="573"/>
      <c r="T7" s="573"/>
      <c r="U7" s="573"/>
      <c r="V7" s="573"/>
      <c r="W7" s="573"/>
      <c r="X7" s="574"/>
    </row>
    <row r="8" spans="1:24" ht="14.1" customHeight="1" thickBot="1">
      <c r="A8" s="716"/>
      <c r="B8" s="11"/>
      <c r="C8" s="827"/>
      <c r="D8" s="828"/>
      <c r="E8" s="807" t="s">
        <v>311</v>
      </c>
      <c r="F8" s="808"/>
      <c r="G8" s="809"/>
      <c r="H8" s="785"/>
      <c r="I8" s="788"/>
      <c r="J8" s="788"/>
      <c r="K8" s="791"/>
      <c r="L8" s="806"/>
      <c r="M8" s="11"/>
      <c r="N8" s="716"/>
      <c r="O8" s="566"/>
      <c r="P8" s="567"/>
      <c r="Q8" s="567"/>
      <c r="R8" s="567"/>
      <c r="S8" s="567"/>
      <c r="T8" s="567"/>
      <c r="U8" s="567"/>
      <c r="V8" s="567"/>
      <c r="W8" s="567"/>
      <c r="X8" s="568"/>
    </row>
    <row r="9" spans="1:24" ht="20.100000000000001" customHeight="1" thickTop="1" thickBot="1">
      <c r="A9" s="716"/>
      <c r="B9" s="11"/>
      <c r="C9" s="801" t="s">
        <v>119</v>
      </c>
      <c r="D9" s="802"/>
      <c r="E9" s="802"/>
      <c r="F9" s="802"/>
      <c r="G9" s="802"/>
      <c r="H9" s="802"/>
      <c r="I9" s="802"/>
      <c r="J9" s="802"/>
      <c r="K9" s="802"/>
      <c r="L9" s="803"/>
      <c r="M9" s="11"/>
      <c r="N9" s="716"/>
      <c r="O9" s="569"/>
      <c r="P9" s="570"/>
      <c r="Q9" s="570"/>
      <c r="R9" s="570"/>
      <c r="S9" s="570"/>
      <c r="T9" s="570"/>
      <c r="U9" s="570"/>
      <c r="V9" s="570"/>
      <c r="W9" s="570"/>
      <c r="X9" s="571"/>
    </row>
    <row r="10" spans="1:24" ht="33.950000000000003" customHeight="1">
      <c r="A10" s="716"/>
      <c r="B10" s="11"/>
      <c r="C10" s="792" t="s">
        <v>116</v>
      </c>
      <c r="D10" s="793"/>
      <c r="E10" s="793"/>
      <c r="F10" s="793"/>
      <c r="G10" s="794"/>
      <c r="H10" s="347" t="s">
        <v>294</v>
      </c>
      <c r="I10" s="347" t="s">
        <v>294</v>
      </c>
      <c r="J10" s="347" t="s">
        <v>294</v>
      </c>
      <c r="K10" s="348" t="s">
        <v>294</v>
      </c>
      <c r="L10" s="352" t="s">
        <v>186</v>
      </c>
      <c r="M10" s="11"/>
      <c r="N10" s="716"/>
      <c r="O10" s="569"/>
      <c r="P10" s="570"/>
      <c r="Q10" s="570"/>
      <c r="R10" s="570"/>
      <c r="S10" s="570"/>
      <c r="T10" s="570"/>
      <c r="U10" s="570"/>
      <c r="V10" s="570"/>
      <c r="W10" s="570"/>
      <c r="X10" s="571"/>
    </row>
    <row r="11" spans="1:24" ht="33.950000000000003" customHeight="1">
      <c r="A11" s="716"/>
      <c r="B11" s="11"/>
      <c r="C11" s="795" t="s">
        <v>117</v>
      </c>
      <c r="D11" s="796"/>
      <c r="E11" s="796"/>
      <c r="F11" s="796"/>
      <c r="G11" s="797"/>
      <c r="H11" s="28" t="s">
        <v>293</v>
      </c>
      <c r="I11" s="28" t="s">
        <v>293</v>
      </c>
      <c r="J11" s="28" t="s">
        <v>293</v>
      </c>
      <c r="K11" s="349" t="s">
        <v>293</v>
      </c>
      <c r="L11" s="353" t="s">
        <v>186</v>
      </c>
      <c r="M11" s="11"/>
      <c r="N11" s="716"/>
      <c r="O11" s="569"/>
      <c r="P11" s="570"/>
      <c r="Q11" s="570"/>
      <c r="R11" s="570"/>
      <c r="S11" s="570"/>
      <c r="T11" s="570"/>
      <c r="U11" s="570"/>
      <c r="V11" s="570"/>
      <c r="W11" s="570"/>
      <c r="X11" s="571"/>
    </row>
    <row r="12" spans="1:24" ht="33.950000000000003" customHeight="1" thickBot="1">
      <c r="A12" s="716"/>
      <c r="B12" s="11"/>
      <c r="C12" s="798" t="s">
        <v>118</v>
      </c>
      <c r="D12" s="799"/>
      <c r="E12" s="799"/>
      <c r="F12" s="799"/>
      <c r="G12" s="800"/>
      <c r="H12" s="350" t="s">
        <v>293</v>
      </c>
      <c r="I12" s="350" t="s">
        <v>293</v>
      </c>
      <c r="J12" s="350" t="s">
        <v>293</v>
      </c>
      <c r="K12" s="351" t="s">
        <v>293</v>
      </c>
      <c r="L12" s="354" t="s">
        <v>186</v>
      </c>
      <c r="M12" s="11"/>
      <c r="N12" s="716"/>
      <c r="O12" s="572"/>
      <c r="P12" s="573"/>
      <c r="Q12" s="573"/>
      <c r="R12" s="573"/>
      <c r="S12" s="573"/>
      <c r="T12" s="573"/>
      <c r="U12" s="573"/>
      <c r="V12" s="573"/>
      <c r="W12" s="573"/>
      <c r="X12" s="574"/>
    </row>
    <row r="13" spans="1:24" ht="20.100000000000001" customHeight="1" thickBot="1">
      <c r="A13" s="716"/>
      <c r="B13" s="11"/>
      <c r="C13" s="810" t="s">
        <v>120</v>
      </c>
      <c r="D13" s="811"/>
      <c r="E13" s="811"/>
      <c r="F13" s="811"/>
      <c r="G13" s="811"/>
      <c r="H13" s="811"/>
      <c r="I13" s="811"/>
      <c r="J13" s="811"/>
      <c r="K13" s="811"/>
      <c r="L13" s="812"/>
      <c r="M13" s="11"/>
      <c r="N13" s="716"/>
      <c r="O13" s="566"/>
      <c r="P13" s="567"/>
      <c r="Q13" s="567"/>
      <c r="R13" s="567"/>
      <c r="S13" s="567"/>
      <c r="T13" s="567"/>
      <c r="U13" s="567"/>
      <c r="V13" s="567"/>
      <c r="W13" s="567"/>
      <c r="X13" s="568"/>
    </row>
    <row r="14" spans="1:24" ht="33.950000000000003" customHeight="1">
      <c r="A14" s="716"/>
      <c r="B14" s="11"/>
      <c r="C14" s="792" t="s">
        <v>125</v>
      </c>
      <c r="D14" s="793"/>
      <c r="E14" s="793"/>
      <c r="F14" s="793"/>
      <c r="G14" s="793"/>
      <c r="H14" s="793"/>
      <c r="I14" s="793"/>
      <c r="J14" s="794"/>
      <c r="K14" s="348" t="s">
        <v>294</v>
      </c>
      <c r="L14" s="352" t="s">
        <v>186</v>
      </c>
      <c r="M14" s="11"/>
      <c r="N14" s="716"/>
      <c r="O14" s="569"/>
      <c r="P14" s="570"/>
      <c r="Q14" s="570"/>
      <c r="R14" s="570"/>
      <c r="S14" s="570"/>
      <c r="T14" s="570"/>
      <c r="U14" s="570"/>
      <c r="V14" s="570"/>
      <c r="W14" s="570"/>
      <c r="X14" s="571"/>
    </row>
    <row r="15" spans="1:24" ht="33.950000000000003" customHeight="1" thickBot="1">
      <c r="A15" s="716"/>
      <c r="B15" s="11"/>
      <c r="C15" s="798" t="s">
        <v>126</v>
      </c>
      <c r="D15" s="799"/>
      <c r="E15" s="799"/>
      <c r="F15" s="799"/>
      <c r="G15" s="799"/>
      <c r="H15" s="799"/>
      <c r="I15" s="799"/>
      <c r="J15" s="800"/>
      <c r="K15" s="351" t="s">
        <v>294</v>
      </c>
      <c r="L15" s="354" t="s">
        <v>186</v>
      </c>
      <c r="M15" s="11"/>
      <c r="N15" s="716"/>
      <c r="O15" s="569"/>
      <c r="P15" s="570"/>
      <c r="Q15" s="570"/>
      <c r="R15" s="570"/>
      <c r="S15" s="570"/>
      <c r="T15" s="570"/>
      <c r="U15" s="570"/>
      <c r="V15" s="570"/>
      <c r="W15" s="570"/>
      <c r="X15" s="571"/>
    </row>
    <row r="16" spans="1:24" ht="20.100000000000001" customHeight="1" thickBot="1">
      <c r="A16" s="716"/>
      <c r="B16" s="11"/>
      <c r="C16" s="810" t="s">
        <v>122</v>
      </c>
      <c r="D16" s="811"/>
      <c r="E16" s="811"/>
      <c r="F16" s="811"/>
      <c r="G16" s="811"/>
      <c r="H16" s="811"/>
      <c r="I16" s="811"/>
      <c r="J16" s="811"/>
      <c r="K16" s="811"/>
      <c r="L16" s="812"/>
      <c r="M16" s="11"/>
      <c r="N16" s="716"/>
      <c r="O16" s="569"/>
      <c r="P16" s="570"/>
      <c r="Q16" s="570"/>
      <c r="R16" s="570"/>
      <c r="S16" s="570"/>
      <c r="T16" s="570"/>
      <c r="U16" s="570"/>
      <c r="V16" s="570"/>
      <c r="W16" s="570"/>
      <c r="X16" s="571"/>
    </row>
    <row r="17" spans="1:31" ht="33.950000000000003" customHeight="1">
      <c r="A17" s="716"/>
      <c r="B17" s="11"/>
      <c r="C17" s="792" t="s">
        <v>74</v>
      </c>
      <c r="D17" s="793"/>
      <c r="E17" s="793"/>
      <c r="F17" s="793"/>
      <c r="G17" s="793"/>
      <c r="H17" s="793"/>
      <c r="I17" s="793"/>
      <c r="J17" s="794"/>
      <c r="K17" s="348" t="s">
        <v>294</v>
      </c>
      <c r="L17" s="352">
        <v>1</v>
      </c>
      <c r="M17" s="11"/>
      <c r="N17" s="716"/>
      <c r="O17" s="569"/>
      <c r="P17" s="570"/>
      <c r="Q17" s="570"/>
      <c r="R17" s="570"/>
      <c r="S17" s="570"/>
      <c r="T17" s="570"/>
      <c r="U17" s="570"/>
      <c r="V17" s="570"/>
      <c r="W17" s="570"/>
      <c r="X17" s="571"/>
    </row>
    <row r="18" spans="1:31" ht="33.950000000000003" customHeight="1" thickBot="1">
      <c r="A18" s="716"/>
      <c r="B18" s="11"/>
      <c r="C18" s="798" t="s">
        <v>75</v>
      </c>
      <c r="D18" s="799"/>
      <c r="E18" s="799"/>
      <c r="F18" s="799"/>
      <c r="G18" s="799"/>
      <c r="H18" s="799"/>
      <c r="I18" s="799"/>
      <c r="J18" s="800"/>
      <c r="K18" s="351" t="s">
        <v>294</v>
      </c>
      <c r="L18" s="354" t="s">
        <v>186</v>
      </c>
      <c r="M18" s="11"/>
      <c r="N18" s="716"/>
      <c r="O18" s="572"/>
      <c r="P18" s="573"/>
      <c r="Q18" s="573"/>
      <c r="R18" s="573"/>
      <c r="S18" s="573"/>
      <c r="T18" s="573"/>
      <c r="U18" s="573"/>
      <c r="V18" s="573"/>
      <c r="W18" s="573"/>
      <c r="X18" s="574"/>
    </row>
    <row r="19" spans="1:31" ht="20.100000000000001" customHeight="1">
      <c r="A19" s="716"/>
      <c r="B19" s="11"/>
      <c r="C19" s="25"/>
      <c r="D19" s="25"/>
      <c r="E19" s="25"/>
      <c r="F19" s="25"/>
      <c r="G19" s="25"/>
      <c r="H19" s="26"/>
      <c r="I19" s="26"/>
      <c r="J19" s="26"/>
      <c r="K19" s="26"/>
      <c r="L19" s="26"/>
      <c r="M19" s="11"/>
      <c r="N19" s="716"/>
      <c r="O19" s="603"/>
      <c r="P19" s="604"/>
      <c r="Q19" s="604"/>
      <c r="R19" s="604"/>
      <c r="S19" s="604"/>
      <c r="T19" s="604"/>
      <c r="U19" s="604"/>
      <c r="V19" s="604"/>
      <c r="W19" s="604"/>
      <c r="X19" s="605"/>
    </row>
    <row r="20" spans="1:31" s="32" customFormat="1" ht="20.100000000000001" customHeight="1">
      <c r="A20" s="716"/>
      <c r="B20" s="11"/>
      <c r="C20" s="25"/>
      <c r="D20" s="25"/>
      <c r="E20" s="25"/>
      <c r="F20" s="25"/>
      <c r="G20" s="25"/>
      <c r="H20" s="26"/>
      <c r="I20" s="26"/>
      <c r="J20" s="26"/>
      <c r="K20" s="26"/>
      <c r="L20" s="26"/>
      <c r="M20" s="11"/>
      <c r="N20" s="716"/>
      <c r="O20" s="255"/>
      <c r="P20" s="256"/>
      <c r="Q20" s="256"/>
      <c r="R20" s="256"/>
      <c r="S20" s="256"/>
      <c r="T20" s="256"/>
      <c r="U20" s="256"/>
      <c r="V20" s="256"/>
      <c r="W20" s="256"/>
      <c r="X20" s="257"/>
    </row>
    <row r="21" spans="1:31" ht="20.100000000000001" customHeight="1">
      <c r="A21" s="716"/>
      <c r="B21" s="11"/>
      <c r="C21" s="25"/>
      <c r="D21" s="25"/>
      <c r="E21" s="25"/>
      <c r="F21" s="25"/>
      <c r="G21" s="25"/>
      <c r="H21" s="26"/>
      <c r="I21" s="26"/>
      <c r="J21" s="26"/>
      <c r="K21" s="26"/>
      <c r="L21" s="26"/>
      <c r="M21" s="11"/>
      <c r="N21" s="716"/>
      <c r="O21" s="748"/>
      <c r="P21" s="749"/>
      <c r="Q21" s="749"/>
      <c r="R21" s="749"/>
      <c r="S21" s="749"/>
      <c r="T21" s="749"/>
      <c r="U21" s="749"/>
      <c r="V21" s="749"/>
      <c r="W21" s="749"/>
      <c r="X21" s="750"/>
    </row>
    <row r="22" spans="1:31" ht="20.100000000000001" customHeight="1">
      <c r="A22" s="716"/>
      <c r="B22" s="11"/>
      <c r="C22" s="11"/>
      <c r="D22" s="11"/>
      <c r="E22" s="11"/>
      <c r="F22" s="11"/>
      <c r="G22" s="11"/>
      <c r="H22" s="11"/>
      <c r="I22" s="11"/>
      <c r="J22" s="11"/>
      <c r="K22" s="11"/>
      <c r="L22" s="11"/>
      <c r="M22" s="11"/>
      <c r="N22" s="716"/>
      <c r="O22" s="748"/>
      <c r="P22" s="749"/>
      <c r="Q22" s="749"/>
      <c r="R22" s="749"/>
      <c r="S22" s="749"/>
      <c r="T22" s="749"/>
      <c r="U22" s="749"/>
      <c r="V22" s="749"/>
      <c r="W22" s="749"/>
      <c r="X22" s="750"/>
    </row>
    <row r="23" spans="1:31" ht="20.100000000000001" customHeight="1">
      <c r="A23" s="716"/>
      <c r="B23" s="717" t="s">
        <v>98</v>
      </c>
      <c r="C23" s="717"/>
      <c r="D23" s="717"/>
      <c r="E23" s="717"/>
      <c r="F23" s="717"/>
      <c r="G23" s="717"/>
      <c r="H23" s="717"/>
      <c r="I23" s="717"/>
      <c r="J23" s="717"/>
      <c r="K23" s="717"/>
      <c r="L23" s="717"/>
      <c r="M23" s="717"/>
      <c r="N23" s="716"/>
      <c r="O23" s="43" t="str">
        <f>P27</f>
        <v>CA</v>
      </c>
      <c r="P23" s="718" t="s">
        <v>100</v>
      </c>
      <c r="Q23" s="718"/>
      <c r="R23" s="718"/>
      <c r="S23" s="718"/>
      <c r="T23" s="718"/>
      <c r="U23" s="718"/>
      <c r="V23" s="718"/>
      <c r="W23" s="718"/>
      <c r="X23" s="43"/>
    </row>
    <row r="24" spans="1:31" ht="18" customHeight="1">
      <c r="A24" s="13"/>
      <c r="B24" s="715" t="s">
        <v>128</v>
      </c>
      <c r="C24" s="715"/>
      <c r="D24" s="715"/>
      <c r="E24" s="715"/>
      <c r="F24" s="715"/>
      <c r="G24" s="715"/>
      <c r="H24" s="715"/>
      <c r="I24" s="715"/>
      <c r="J24" s="715"/>
      <c r="K24" s="715"/>
      <c r="L24" s="715"/>
      <c r="M24" s="715"/>
      <c r="N24" s="13"/>
      <c r="O24" s="719" t="s">
        <v>176</v>
      </c>
      <c r="P24" s="719"/>
      <c r="Q24" s="719"/>
      <c r="R24" s="719"/>
      <c r="S24" s="719"/>
      <c r="T24" s="719"/>
      <c r="U24" s="719"/>
      <c r="V24" s="719"/>
      <c r="W24" s="719"/>
      <c r="X24" s="719"/>
    </row>
    <row r="25" spans="1:31" ht="15.95" customHeight="1">
      <c r="A25" s="94"/>
      <c r="B25" s="94"/>
      <c r="C25" s="94"/>
      <c r="D25" s="94"/>
      <c r="E25" s="94"/>
      <c r="F25" s="94"/>
      <c r="G25" s="94"/>
      <c r="H25" s="94"/>
      <c r="I25" s="94"/>
      <c r="J25" s="94"/>
      <c r="K25" s="94"/>
      <c r="L25" s="94"/>
      <c r="M25" s="94"/>
      <c r="N25" s="12"/>
      <c r="O25" s="35"/>
      <c r="P25" s="35"/>
      <c r="Q25" s="35"/>
      <c r="R25" s="35"/>
      <c r="S25" s="35"/>
      <c r="T25" s="35"/>
      <c r="U25" s="35"/>
      <c r="V25" s="35"/>
      <c r="W25" s="35"/>
      <c r="X25" s="35"/>
    </row>
    <row r="26" spans="1:31" ht="15.95" customHeight="1">
      <c r="A26" s="94"/>
      <c r="B26" s="94"/>
      <c r="C26" s="94"/>
      <c r="D26" s="94"/>
      <c r="E26" s="94"/>
      <c r="F26" s="94"/>
      <c r="G26" s="94"/>
      <c r="H26" s="94"/>
      <c r="I26" s="94"/>
      <c r="J26" s="94"/>
      <c r="K26" s="94"/>
      <c r="L26" s="94"/>
      <c r="M26" s="94"/>
      <c r="N26" s="12"/>
      <c r="O26" s="35"/>
      <c r="P26" s="23" t="s">
        <v>124</v>
      </c>
      <c r="Q26" s="23"/>
      <c r="R26" s="23"/>
      <c r="S26" s="23"/>
      <c r="T26" s="24"/>
      <c r="U26" s="24"/>
      <c r="V26" s="24"/>
      <c r="W26" s="24"/>
      <c r="X26" s="24"/>
    </row>
    <row r="27" spans="1:31" ht="15.95" customHeight="1">
      <c r="A27" s="94"/>
      <c r="B27" s="94"/>
      <c r="C27" s="94"/>
      <c r="D27" s="94"/>
      <c r="E27" s="94"/>
      <c r="F27" s="94"/>
      <c r="G27" s="94"/>
      <c r="H27" s="94"/>
      <c r="I27" s="94"/>
      <c r="J27" s="94"/>
      <c r="K27" s="94"/>
      <c r="L27" s="94"/>
      <c r="M27" s="94"/>
      <c r="N27" s="12"/>
      <c r="O27" s="35"/>
      <c r="P27" s="143" t="str">
        <f>'FIG3'!W49</f>
        <v>CA</v>
      </c>
      <c r="Q27" s="127"/>
      <c r="R27" s="262" t="s">
        <v>110</v>
      </c>
      <c r="S27" s="126"/>
      <c r="T27" s="830" t="s">
        <v>109</v>
      </c>
      <c r="U27" s="830"/>
      <c r="V27" s="830"/>
      <c r="W27" s="830"/>
      <c r="X27" s="263" t="s">
        <v>36</v>
      </c>
    </row>
    <row r="28" spans="1:31" ht="14.1" customHeight="1">
      <c r="A28" s="94"/>
      <c r="B28" s="94"/>
      <c r="C28" s="94"/>
      <c r="D28" s="94"/>
      <c r="E28" s="360" t="s">
        <v>84</v>
      </c>
      <c r="F28" s="360" t="s">
        <v>87</v>
      </c>
      <c r="G28" s="360" t="s">
        <v>85</v>
      </c>
      <c r="H28" s="94"/>
      <c r="I28" s="94"/>
      <c r="J28" s="94"/>
      <c r="K28" s="94"/>
      <c r="L28" s="94"/>
      <c r="M28" s="94"/>
      <c r="N28" s="12"/>
      <c r="O28" s="35"/>
      <c r="P28" s="831" t="s">
        <v>112</v>
      </c>
      <c r="Q28" s="261" t="s">
        <v>84</v>
      </c>
      <c r="R28" s="261" t="s">
        <v>87</v>
      </c>
      <c r="S28" s="261" t="s">
        <v>85</v>
      </c>
      <c r="T28" s="832" t="s">
        <v>113</v>
      </c>
      <c r="U28" s="832" t="s">
        <v>114</v>
      </c>
      <c r="V28" s="832" t="s">
        <v>115</v>
      </c>
      <c r="W28" s="832" t="s">
        <v>123</v>
      </c>
      <c r="X28" s="820" t="s">
        <v>186</v>
      </c>
    </row>
    <row r="29" spans="1:31" ht="52.5" customHeight="1">
      <c r="A29" s="94"/>
      <c r="B29" s="94"/>
      <c r="C29" s="94"/>
      <c r="D29" s="94"/>
      <c r="E29" s="27" t="s">
        <v>30</v>
      </c>
      <c r="F29" s="27" t="s">
        <v>4</v>
      </c>
      <c r="G29" s="27" t="s">
        <v>30</v>
      </c>
      <c r="H29" s="94"/>
      <c r="I29" s="94"/>
      <c r="J29" s="94"/>
      <c r="K29" s="94"/>
      <c r="L29" s="94"/>
      <c r="M29" s="94"/>
      <c r="N29" s="12"/>
      <c r="O29" s="35"/>
      <c r="P29" s="814"/>
      <c r="Q29" s="456" t="s">
        <v>30</v>
      </c>
      <c r="R29" s="456" t="s">
        <v>4</v>
      </c>
      <c r="S29" s="456" t="s">
        <v>30</v>
      </c>
      <c r="T29" s="832"/>
      <c r="U29" s="832"/>
      <c r="V29" s="832"/>
      <c r="W29" s="832"/>
      <c r="X29" s="821"/>
      <c r="Z29" s="132" t="s">
        <v>259</v>
      </c>
    </row>
    <row r="30" spans="1:31" ht="14.1" customHeight="1">
      <c r="A30" s="94"/>
      <c r="B30" s="94"/>
      <c r="C30" s="94"/>
      <c r="D30" s="94"/>
      <c r="E30" s="816" t="s">
        <v>111</v>
      </c>
      <c r="F30" s="817"/>
      <c r="G30" s="818"/>
      <c r="H30" s="94"/>
      <c r="I30" s="94"/>
      <c r="J30" s="94"/>
      <c r="K30" s="94"/>
      <c r="L30" s="94"/>
      <c r="M30" s="94"/>
      <c r="N30" s="12"/>
      <c r="O30" s="35"/>
      <c r="P30" s="814"/>
      <c r="Q30" s="813" t="s">
        <v>111</v>
      </c>
      <c r="R30" s="813"/>
      <c r="S30" s="813"/>
      <c r="T30" s="832"/>
      <c r="U30" s="832"/>
      <c r="V30" s="832"/>
      <c r="W30" s="832"/>
      <c r="X30" s="821"/>
      <c r="Z30" s="5"/>
    </row>
    <row r="31" spans="1:31" ht="15">
      <c r="A31" s="94"/>
      <c r="B31" s="94"/>
      <c r="C31" s="94"/>
      <c r="D31" s="94"/>
      <c r="E31" s="94"/>
      <c r="F31" s="94"/>
      <c r="G31" s="94"/>
      <c r="H31" s="94"/>
      <c r="I31" s="94"/>
      <c r="J31" s="94"/>
      <c r="K31" s="94"/>
      <c r="L31" s="94"/>
      <c r="M31" s="94"/>
      <c r="N31" s="12"/>
      <c r="O31" s="35"/>
      <c r="P31" s="819" t="s">
        <v>119</v>
      </c>
      <c r="Q31" s="819"/>
      <c r="R31" s="819"/>
      <c r="S31" s="819"/>
      <c r="T31" s="819"/>
      <c r="U31" s="819"/>
      <c r="V31" s="819"/>
      <c r="W31" s="819"/>
      <c r="X31" s="819"/>
      <c r="Z31" s="5"/>
    </row>
    <row r="32" spans="1:31" ht="30" customHeight="1">
      <c r="A32" s="94"/>
      <c r="B32" s="125"/>
      <c r="C32" s="125"/>
      <c r="D32" s="125"/>
      <c r="E32" s="822" t="s">
        <v>174</v>
      </c>
      <c r="F32" s="822"/>
      <c r="G32" s="822"/>
      <c r="H32" s="125"/>
      <c r="I32" s="125"/>
      <c r="J32" s="125"/>
      <c r="K32" s="125"/>
      <c r="L32" s="125"/>
      <c r="M32" s="94"/>
      <c r="N32" s="12"/>
      <c r="O32" s="35"/>
      <c r="P32" s="814" t="s">
        <v>116</v>
      </c>
      <c r="Q32" s="814"/>
      <c r="R32" s="814"/>
      <c r="S32" s="814"/>
      <c r="T32" s="457" t="s">
        <v>294</v>
      </c>
      <c r="U32" s="457" t="s">
        <v>294</v>
      </c>
      <c r="V32" s="457" t="s">
        <v>294</v>
      </c>
      <c r="W32" s="475" t="s">
        <v>294</v>
      </c>
      <c r="X32" s="477" t="s">
        <v>186</v>
      </c>
      <c r="Z32" s="474" t="s">
        <v>260</v>
      </c>
      <c r="AA32" s="144"/>
      <c r="AB32" s="144"/>
      <c r="AC32" s="144"/>
      <c r="AD32" s="144"/>
      <c r="AE32" s="31"/>
    </row>
    <row r="33" spans="1:31" ht="30" customHeight="1">
      <c r="A33" s="94"/>
      <c r="B33" s="125"/>
      <c r="C33" s="125"/>
      <c r="D33" s="125"/>
      <c r="E33" s="125"/>
      <c r="F33" s="125"/>
      <c r="G33" s="125"/>
      <c r="H33" s="125"/>
      <c r="I33" s="125"/>
      <c r="J33" s="125"/>
      <c r="K33" s="125"/>
      <c r="L33" s="125"/>
      <c r="M33" s="94"/>
      <c r="N33" s="12"/>
      <c r="O33" s="35"/>
      <c r="P33" s="814" t="s">
        <v>117</v>
      </c>
      <c r="Q33" s="814"/>
      <c r="R33" s="814"/>
      <c r="S33" s="814"/>
      <c r="T33" s="457" t="s">
        <v>293</v>
      </c>
      <c r="U33" s="457" t="s">
        <v>293</v>
      </c>
      <c r="V33" s="457" t="s">
        <v>293</v>
      </c>
      <c r="W33" s="475" t="s">
        <v>293</v>
      </c>
      <c r="X33" s="477" t="s">
        <v>186</v>
      </c>
      <c r="Z33" s="474" t="s">
        <v>261</v>
      </c>
      <c r="AA33" s="144"/>
      <c r="AB33" s="144"/>
      <c r="AC33" s="144"/>
      <c r="AD33" s="144"/>
      <c r="AE33" s="31"/>
    </row>
    <row r="34" spans="1:31" ht="30" customHeight="1">
      <c r="A34" s="94"/>
      <c r="B34" s="94"/>
      <c r="C34" s="576" t="s">
        <v>179</v>
      </c>
      <c r="D34" s="576"/>
      <c r="E34" s="576"/>
      <c r="F34" s="576"/>
      <c r="G34" s="576"/>
      <c r="H34" s="576"/>
      <c r="I34" s="576"/>
      <c r="J34" s="576"/>
      <c r="K34" s="576"/>
      <c r="L34" s="94"/>
      <c r="M34" s="94"/>
      <c r="N34" s="12"/>
      <c r="O34" s="35"/>
      <c r="P34" s="814" t="s">
        <v>118</v>
      </c>
      <c r="Q34" s="814"/>
      <c r="R34" s="814"/>
      <c r="S34" s="814"/>
      <c r="T34" s="458" t="s">
        <v>293</v>
      </c>
      <c r="U34" s="458" t="s">
        <v>293</v>
      </c>
      <c r="V34" s="458" t="s">
        <v>293</v>
      </c>
      <c r="W34" s="476" t="s">
        <v>293</v>
      </c>
      <c r="X34" s="477" t="s">
        <v>186</v>
      </c>
    </row>
    <row r="35" spans="1:31" ht="15">
      <c r="A35" s="94"/>
      <c r="B35" s="94"/>
      <c r="C35" s="576"/>
      <c r="D35" s="576"/>
      <c r="E35" s="576"/>
      <c r="F35" s="576"/>
      <c r="G35" s="576"/>
      <c r="H35" s="576"/>
      <c r="I35" s="576"/>
      <c r="J35" s="576"/>
      <c r="K35" s="576"/>
      <c r="L35" s="94"/>
      <c r="M35" s="94"/>
      <c r="N35" s="12"/>
      <c r="O35" s="35"/>
      <c r="P35" s="815" t="s">
        <v>120</v>
      </c>
      <c r="Q35" s="815"/>
      <c r="R35" s="815"/>
      <c r="S35" s="815"/>
      <c r="T35" s="815"/>
      <c r="U35" s="815"/>
      <c r="V35" s="815"/>
      <c r="W35" s="815"/>
      <c r="X35" s="815"/>
    </row>
    <row r="36" spans="1:31" ht="30" customHeight="1">
      <c r="A36" s="94"/>
      <c r="B36" s="94"/>
      <c r="C36" s="576"/>
      <c r="D36" s="576"/>
      <c r="E36" s="576"/>
      <c r="F36" s="576"/>
      <c r="G36" s="576"/>
      <c r="H36" s="576"/>
      <c r="I36" s="576"/>
      <c r="J36" s="576"/>
      <c r="K36" s="576"/>
      <c r="L36" s="94"/>
      <c r="M36" s="94"/>
      <c r="N36" s="12"/>
      <c r="O36" s="35"/>
      <c r="P36" s="814" t="s">
        <v>73</v>
      </c>
      <c r="Q36" s="814"/>
      <c r="R36" s="814"/>
      <c r="S36" s="814"/>
      <c r="T36" s="814"/>
      <c r="U36" s="814"/>
      <c r="V36" s="814"/>
      <c r="W36" s="476" t="s">
        <v>294</v>
      </c>
      <c r="X36" s="477" t="s">
        <v>186</v>
      </c>
    </row>
    <row r="37" spans="1:31" ht="30" customHeight="1">
      <c r="A37" s="94"/>
      <c r="B37" s="94"/>
      <c r="C37" s="576"/>
      <c r="D37" s="576"/>
      <c r="E37" s="576"/>
      <c r="F37" s="576"/>
      <c r="G37" s="576"/>
      <c r="H37" s="576"/>
      <c r="I37" s="576"/>
      <c r="J37" s="576"/>
      <c r="K37" s="576"/>
      <c r="L37" s="94"/>
      <c r="M37" s="94"/>
      <c r="N37" s="12"/>
      <c r="O37" s="35"/>
      <c r="P37" s="814" t="s">
        <v>121</v>
      </c>
      <c r="Q37" s="814"/>
      <c r="R37" s="814"/>
      <c r="S37" s="814"/>
      <c r="T37" s="814"/>
      <c r="U37" s="814"/>
      <c r="V37" s="814"/>
      <c r="W37" s="476" t="s">
        <v>294</v>
      </c>
      <c r="X37" s="477" t="s">
        <v>186</v>
      </c>
    </row>
    <row r="38" spans="1:31" ht="15">
      <c r="A38" s="94"/>
      <c r="B38" s="94"/>
      <c r="C38" s="576"/>
      <c r="D38" s="576"/>
      <c r="E38" s="576"/>
      <c r="F38" s="576"/>
      <c r="G38" s="576"/>
      <c r="H38" s="576"/>
      <c r="I38" s="576"/>
      <c r="J38" s="576"/>
      <c r="K38" s="576"/>
      <c r="L38" s="94"/>
      <c r="M38" s="94"/>
      <c r="N38" s="12"/>
      <c r="O38" s="35"/>
      <c r="P38" s="815" t="s">
        <v>122</v>
      </c>
      <c r="Q38" s="815"/>
      <c r="R38" s="815"/>
      <c r="S38" s="815"/>
      <c r="T38" s="815"/>
      <c r="U38" s="815"/>
      <c r="V38" s="815"/>
      <c r="W38" s="815"/>
      <c r="X38" s="815"/>
    </row>
    <row r="39" spans="1:31" ht="30" customHeight="1">
      <c r="A39" s="94"/>
      <c r="B39" s="94"/>
      <c r="C39" s="94"/>
      <c r="D39" s="94"/>
      <c r="E39" s="94"/>
      <c r="F39" s="94"/>
      <c r="G39" s="94"/>
      <c r="H39" s="94"/>
      <c r="I39" s="94"/>
      <c r="J39" s="94"/>
      <c r="K39" s="94"/>
      <c r="L39" s="94"/>
      <c r="M39" s="94"/>
      <c r="N39" s="12"/>
      <c r="O39" s="35"/>
      <c r="P39" s="814" t="s">
        <v>74</v>
      </c>
      <c r="Q39" s="814"/>
      <c r="R39" s="814"/>
      <c r="S39" s="814"/>
      <c r="T39" s="814"/>
      <c r="U39" s="814"/>
      <c r="V39" s="814"/>
      <c r="W39" s="476" t="s">
        <v>294</v>
      </c>
      <c r="X39" s="477" t="s">
        <v>186</v>
      </c>
    </row>
    <row r="40" spans="1:31" ht="30" customHeight="1">
      <c r="A40" s="94"/>
      <c r="B40" s="94"/>
      <c r="C40" s="94"/>
      <c r="D40" s="94"/>
      <c r="E40" s="94"/>
      <c r="F40" s="94"/>
      <c r="G40" s="94"/>
      <c r="H40" s="94"/>
      <c r="I40" s="94"/>
      <c r="J40" s="94"/>
      <c r="K40" s="94"/>
      <c r="L40" s="94"/>
      <c r="M40" s="94"/>
      <c r="N40" s="12"/>
      <c r="O40" s="35"/>
      <c r="P40" s="814" t="s">
        <v>75</v>
      </c>
      <c r="Q40" s="814"/>
      <c r="R40" s="814"/>
      <c r="S40" s="814"/>
      <c r="T40" s="814"/>
      <c r="U40" s="814"/>
      <c r="V40" s="814"/>
      <c r="W40" s="476" t="s">
        <v>294</v>
      </c>
      <c r="X40" s="477" t="s">
        <v>186</v>
      </c>
    </row>
    <row r="41" spans="1:31" ht="15.95" customHeight="1">
      <c r="A41" s="94"/>
      <c r="B41" s="94"/>
      <c r="C41" s="94"/>
      <c r="D41" s="94"/>
      <c r="E41" s="94"/>
      <c r="F41" s="94"/>
      <c r="G41" s="94"/>
      <c r="H41" s="94"/>
      <c r="I41" s="94"/>
      <c r="J41" s="94"/>
      <c r="K41" s="94"/>
      <c r="L41" s="94"/>
      <c r="M41" s="94"/>
      <c r="N41" s="12"/>
      <c r="O41" s="35"/>
      <c r="P41" s="35"/>
      <c r="Q41" s="35"/>
      <c r="R41" s="35"/>
      <c r="S41" s="35"/>
      <c r="T41" s="35"/>
      <c r="U41" s="35"/>
      <c r="V41" s="35"/>
      <c r="W41" s="35"/>
      <c r="X41" s="35"/>
    </row>
    <row r="42" spans="1:31" ht="15.95" customHeight="1">
      <c r="A42" s="94"/>
      <c r="B42" s="94"/>
      <c r="C42" s="94"/>
      <c r="D42" s="94"/>
      <c r="E42" s="94"/>
      <c r="F42" s="94"/>
      <c r="G42" s="94"/>
      <c r="H42" s="94"/>
      <c r="I42" s="94"/>
      <c r="J42" s="94"/>
      <c r="K42" s="94"/>
      <c r="L42" s="94"/>
      <c r="M42" s="94"/>
      <c r="N42" s="12"/>
      <c r="O42" s="36"/>
      <c r="P42" s="722" t="s">
        <v>178</v>
      </c>
      <c r="Q42" s="722"/>
      <c r="R42" s="722"/>
      <c r="S42" s="722"/>
      <c r="T42" s="722"/>
      <c r="U42" s="722"/>
      <c r="V42" s="722"/>
      <c r="W42" s="722"/>
      <c r="X42" s="722"/>
    </row>
    <row r="43" spans="1:31" ht="15.95" customHeight="1">
      <c r="A43" s="94"/>
      <c r="B43" s="94"/>
      <c r="C43" s="94"/>
      <c r="D43" s="94"/>
      <c r="E43" s="94"/>
      <c r="F43" s="94"/>
      <c r="G43" s="94"/>
      <c r="H43" s="94"/>
      <c r="I43" s="94"/>
      <c r="J43" s="94"/>
      <c r="K43" s="94"/>
      <c r="L43" s="94"/>
      <c r="M43" s="94"/>
      <c r="N43" s="12"/>
      <c r="O43" s="36"/>
      <c r="P43" s="722"/>
      <c r="Q43" s="722"/>
      <c r="R43" s="722"/>
      <c r="S43" s="722"/>
      <c r="T43" s="722"/>
      <c r="U43" s="722"/>
      <c r="V43" s="722"/>
      <c r="W43" s="722"/>
      <c r="X43" s="722"/>
    </row>
    <row r="44" spans="1:31" ht="15.95" customHeight="1">
      <c r="A44" s="94"/>
      <c r="B44" s="125"/>
      <c r="C44" s="125"/>
      <c r="D44" s="125"/>
      <c r="E44" s="125"/>
      <c r="F44" s="125"/>
      <c r="G44" s="125"/>
      <c r="H44" s="125"/>
      <c r="I44" s="125"/>
      <c r="J44" s="125"/>
      <c r="K44" s="125"/>
      <c r="L44" s="125"/>
      <c r="M44" s="94"/>
      <c r="N44" s="12"/>
      <c r="O44" s="36"/>
      <c r="P44" s="722"/>
      <c r="Q44" s="722"/>
      <c r="R44" s="722"/>
      <c r="S44" s="722"/>
      <c r="T44" s="722"/>
      <c r="U44" s="722"/>
      <c r="V44" s="722"/>
      <c r="W44" s="722"/>
      <c r="X44" s="722"/>
    </row>
    <row r="45" spans="1:31" ht="15.95" customHeight="1">
      <c r="A45" s="94"/>
      <c r="B45" s="125"/>
      <c r="C45" s="125"/>
      <c r="D45" s="125"/>
      <c r="E45" s="125"/>
      <c r="F45" s="125"/>
      <c r="G45" s="125"/>
      <c r="H45" s="125"/>
      <c r="I45" s="125"/>
      <c r="J45" s="125"/>
      <c r="K45" s="125"/>
      <c r="L45" s="125"/>
      <c r="M45" s="94"/>
      <c r="N45" s="12"/>
      <c r="O45" s="36"/>
      <c r="P45" s="722"/>
      <c r="Q45" s="722"/>
      <c r="R45" s="722"/>
      <c r="S45" s="722"/>
      <c r="T45" s="722"/>
      <c r="U45" s="722"/>
      <c r="V45" s="722"/>
      <c r="W45" s="722"/>
      <c r="X45" s="722"/>
    </row>
    <row r="46" spans="1:31" ht="15.95" customHeight="1">
      <c r="A46" s="94"/>
      <c r="B46" s="94"/>
      <c r="C46" s="94"/>
      <c r="D46" s="94"/>
      <c r="E46" s="94"/>
      <c r="F46" s="94"/>
      <c r="G46" s="94"/>
      <c r="H46" s="94"/>
      <c r="I46" s="94"/>
      <c r="J46" s="94"/>
      <c r="K46" s="94"/>
      <c r="L46" s="94"/>
      <c r="M46" s="94"/>
      <c r="N46" s="12"/>
      <c r="O46" s="36"/>
      <c r="P46" s="722"/>
      <c r="Q46" s="722"/>
      <c r="R46" s="722"/>
      <c r="S46" s="722"/>
      <c r="T46" s="722"/>
      <c r="U46" s="722"/>
      <c r="V46" s="722"/>
      <c r="W46" s="722"/>
      <c r="X46" s="722"/>
    </row>
    <row r="47" spans="1:31" ht="15.95" customHeight="1">
      <c r="A47" s="94"/>
      <c r="B47" s="94"/>
      <c r="C47" s="94"/>
      <c r="D47" s="94"/>
      <c r="E47" s="94"/>
      <c r="F47" s="94"/>
      <c r="G47" s="94"/>
      <c r="H47" s="94"/>
      <c r="I47" s="94"/>
      <c r="J47" s="94"/>
      <c r="K47" s="94"/>
      <c r="L47" s="94"/>
      <c r="M47" s="94"/>
      <c r="N47" s="12"/>
      <c r="O47" s="36"/>
      <c r="P47" s="36"/>
      <c r="Q47" s="36"/>
      <c r="R47" s="36"/>
      <c r="S47" s="36"/>
      <c r="T47" s="36"/>
      <c r="U47" s="36"/>
      <c r="V47" s="36"/>
      <c r="W47" s="36"/>
      <c r="X47" s="36"/>
    </row>
    <row r="48" spans="1:31" ht="15.95" customHeight="1"/>
    <row r="49" spans="3:13" ht="15.95" customHeight="1"/>
    <row r="50" spans="3:13" ht="11.25" customHeight="1">
      <c r="C50" s="128"/>
      <c r="D50" s="128"/>
      <c r="E50" s="128"/>
      <c r="F50" s="128"/>
      <c r="G50" s="128"/>
      <c r="H50" s="128"/>
      <c r="I50" s="128"/>
      <c r="J50" s="128"/>
      <c r="K50" s="128"/>
      <c r="L50" s="128"/>
      <c r="M50" s="128"/>
    </row>
    <row r="51" spans="3:13" ht="11.25" customHeight="1">
      <c r="C51" s="128"/>
      <c r="D51" s="128"/>
      <c r="E51" s="128"/>
      <c r="F51" s="128"/>
      <c r="G51" s="128"/>
      <c r="H51" s="128"/>
      <c r="I51" s="128"/>
      <c r="J51" s="128"/>
      <c r="K51" s="128"/>
      <c r="L51" s="128"/>
      <c r="M51" s="128"/>
    </row>
    <row r="52" spans="3:13" ht="11.25" customHeight="1">
      <c r="C52" s="128"/>
      <c r="D52" s="128"/>
      <c r="E52" s="128"/>
      <c r="F52" s="128"/>
      <c r="G52" s="128"/>
      <c r="H52" s="128"/>
      <c r="I52" s="128"/>
      <c r="J52" s="128"/>
      <c r="K52" s="128"/>
      <c r="L52" s="128"/>
      <c r="M52" s="128"/>
    </row>
    <row r="53" spans="3:13" ht="11.25" customHeight="1">
      <c r="C53" s="128"/>
      <c r="D53" s="128"/>
      <c r="E53" s="128"/>
      <c r="F53" s="128"/>
      <c r="G53" s="128"/>
      <c r="H53" s="128"/>
      <c r="I53" s="128"/>
      <c r="J53" s="128"/>
      <c r="K53" s="128"/>
      <c r="L53" s="128"/>
      <c r="M53" s="128"/>
    </row>
    <row r="54" spans="3:13" ht="11.25" customHeight="1">
      <c r="C54" s="128"/>
      <c r="D54" s="128"/>
      <c r="E54" s="128"/>
      <c r="F54" s="128"/>
      <c r="G54" s="128"/>
      <c r="H54" s="128"/>
      <c r="I54" s="128"/>
      <c r="J54" s="128"/>
      <c r="K54" s="128"/>
      <c r="L54" s="128"/>
      <c r="M54" s="128"/>
    </row>
    <row r="55" spans="3:13" ht="11.25" customHeight="1">
      <c r="C55" s="128"/>
      <c r="D55" s="128"/>
      <c r="E55" s="128"/>
      <c r="F55" s="128"/>
      <c r="G55" s="128"/>
      <c r="H55" s="128"/>
      <c r="I55" s="128"/>
      <c r="J55" s="128"/>
      <c r="K55" s="128"/>
      <c r="L55" s="128"/>
      <c r="M55" s="128"/>
    </row>
    <row r="56" spans="3:13" ht="11.25" customHeight="1">
      <c r="C56" s="128"/>
      <c r="D56" s="128"/>
      <c r="E56" s="128"/>
      <c r="F56" s="128"/>
      <c r="G56" s="128"/>
      <c r="H56" s="128"/>
      <c r="I56" s="128"/>
      <c r="J56" s="128"/>
      <c r="K56" s="128"/>
      <c r="L56" s="128"/>
      <c r="M56" s="128"/>
    </row>
  </sheetData>
  <mergeCells count="58">
    <mergeCell ref="P2:W2"/>
    <mergeCell ref="P23:W23"/>
    <mergeCell ref="P42:X46"/>
    <mergeCell ref="C34:K38"/>
    <mergeCell ref="O21:X21"/>
    <mergeCell ref="O22:X22"/>
    <mergeCell ref="E32:G32"/>
    <mergeCell ref="C6:D8"/>
    <mergeCell ref="D4:L4"/>
    <mergeCell ref="C5:D5"/>
    <mergeCell ref="T27:W27"/>
    <mergeCell ref="P28:P30"/>
    <mergeCell ref="T28:T30"/>
    <mergeCell ref="U28:U30"/>
    <mergeCell ref="V28:V30"/>
    <mergeCell ref="W28:W30"/>
    <mergeCell ref="B1:M1"/>
    <mergeCell ref="P37:V37"/>
    <mergeCell ref="P38:X38"/>
    <mergeCell ref="P39:V39"/>
    <mergeCell ref="P40:V40"/>
    <mergeCell ref="E30:G30"/>
    <mergeCell ref="P31:X31"/>
    <mergeCell ref="P32:S32"/>
    <mergeCell ref="P33:S33"/>
    <mergeCell ref="P34:S34"/>
    <mergeCell ref="P35:X35"/>
    <mergeCell ref="P36:V36"/>
    <mergeCell ref="B24:M24"/>
    <mergeCell ref="O24:X24"/>
    <mergeCell ref="B23:M23"/>
    <mergeCell ref="X28:X30"/>
    <mergeCell ref="C9:L9"/>
    <mergeCell ref="L6:L8"/>
    <mergeCell ref="E8:G8"/>
    <mergeCell ref="C13:L13"/>
    <mergeCell ref="Q30:S30"/>
    <mergeCell ref="C14:J14"/>
    <mergeCell ref="C15:J15"/>
    <mergeCell ref="C16:L16"/>
    <mergeCell ref="C17:J17"/>
    <mergeCell ref="C18:J18"/>
    <mergeCell ref="E5:G5"/>
    <mergeCell ref="A2:A23"/>
    <mergeCell ref="B2:M2"/>
    <mergeCell ref="N2:N23"/>
    <mergeCell ref="O3:X7"/>
    <mergeCell ref="O8:X12"/>
    <mergeCell ref="O13:X18"/>
    <mergeCell ref="O19:X19"/>
    <mergeCell ref="H5:K5"/>
    <mergeCell ref="H6:H8"/>
    <mergeCell ref="I6:I8"/>
    <mergeCell ref="J6:J8"/>
    <mergeCell ref="K6:K8"/>
    <mergeCell ref="C10:G10"/>
    <mergeCell ref="C11:G11"/>
    <mergeCell ref="C12:G12"/>
  </mergeCells>
  <conditionalFormatting sqref="H10:K12 K14:K15 K17:K18">
    <cfRule type="cellIs" dxfId="35" priority="1" operator="equal">
      <formula>"No"</formula>
    </cfRule>
  </conditionalFormatting>
  <pageMargins left="1" right="1" top="1" bottom="1" header="0.3" footer="0.3"/>
  <pageSetup orientation="portrait" r:id="rId1"/>
  <rowBreaks count="1" manualBreakCount="1">
    <brk id="22" max="16383" man="1"/>
  </rowBreaks>
  <colBreaks count="1" manualBreakCount="1">
    <brk id="2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J210"/>
  <sheetViews>
    <sheetView topLeftCell="A7" workbookViewId="0">
      <selection activeCell="N10" sqref="N10"/>
    </sheetView>
  </sheetViews>
  <sheetFormatPr defaultRowHeight="12"/>
  <cols>
    <col min="1" max="1" width="4.83203125" style="2" customWidth="1"/>
    <col min="2" max="2" width="5.5" style="2" customWidth="1"/>
    <col min="3" max="3" width="4.83203125" style="2" customWidth="1"/>
    <col min="4" max="4" width="12.83203125" style="2" customWidth="1"/>
    <col min="5" max="6" width="11.33203125" style="2" customWidth="1"/>
    <col min="7" max="8" width="14.83203125" style="2" customWidth="1"/>
    <col min="9" max="12" width="10.83203125" style="2" customWidth="1"/>
    <col min="13" max="18" width="9.83203125" style="2" customWidth="1"/>
    <col min="19" max="19" width="6.1640625" style="2" customWidth="1"/>
    <col min="20" max="20" width="4.83203125" style="2" customWidth="1"/>
    <col min="21" max="21" width="6.83203125" style="2" customWidth="1"/>
    <col min="22" max="22" width="14.83203125" style="2" customWidth="1"/>
    <col min="23" max="24" width="28.83203125" style="2" customWidth="1"/>
    <col min="25" max="25" width="14.83203125" style="2" customWidth="1"/>
    <col min="26" max="26" width="8.1640625" style="2" customWidth="1"/>
    <col min="27" max="27" width="9.5" style="2" customWidth="1"/>
    <col min="28" max="28" width="6.83203125" style="2" customWidth="1"/>
    <col min="29" max="29" width="5.6640625" style="2" customWidth="1"/>
    <col min="30" max="31" width="28.83203125" style="2" customWidth="1"/>
    <col min="32" max="16384" width="9.33203125" style="2"/>
  </cols>
  <sheetData>
    <row r="1" spans="1:34" ht="18" customHeight="1">
      <c r="A1" s="49"/>
      <c r="B1" s="587" t="s">
        <v>128</v>
      </c>
      <c r="C1" s="587"/>
      <c r="D1" s="587"/>
      <c r="E1" s="587"/>
      <c r="F1" s="587"/>
      <c r="G1" s="587"/>
      <c r="H1" s="587"/>
      <c r="I1" s="587"/>
      <c r="J1" s="587"/>
      <c r="K1" s="587"/>
      <c r="L1" s="587"/>
      <c r="M1" s="587"/>
      <c r="N1" s="587"/>
      <c r="O1" s="587"/>
      <c r="P1" s="587"/>
      <c r="Q1" s="587"/>
      <c r="R1" s="587"/>
      <c r="S1" s="587"/>
      <c r="T1" s="49"/>
      <c r="U1" s="50"/>
      <c r="V1" s="51"/>
      <c r="W1" s="51"/>
      <c r="X1" s="51"/>
      <c r="Y1" s="51"/>
      <c r="Z1" s="51"/>
      <c r="AA1" s="51"/>
      <c r="AB1" s="52"/>
      <c r="AC1" s="8"/>
      <c r="AD1" s="8"/>
      <c r="AE1" s="8"/>
      <c r="AF1" s="6"/>
      <c r="AG1" s="6"/>
      <c r="AH1" s="6"/>
    </row>
    <row r="2" spans="1:34" ht="20.100000000000001" customHeight="1">
      <c r="A2" s="642" t="s">
        <v>128</v>
      </c>
      <c r="B2" s="596" t="s">
        <v>263</v>
      </c>
      <c r="C2" s="596"/>
      <c r="D2" s="596"/>
      <c r="E2" s="596"/>
      <c r="F2" s="596"/>
      <c r="G2" s="596"/>
      <c r="H2" s="596"/>
      <c r="I2" s="596"/>
      <c r="J2" s="596"/>
      <c r="K2" s="596"/>
      <c r="L2" s="596"/>
      <c r="M2" s="596"/>
      <c r="N2" s="596"/>
      <c r="O2" s="596"/>
      <c r="P2" s="596"/>
      <c r="Q2" s="596"/>
      <c r="R2" s="596"/>
      <c r="S2" s="596"/>
      <c r="T2" s="642" t="s">
        <v>128</v>
      </c>
      <c r="U2" s="47" t="str">
        <f>W49</f>
        <v>CA</v>
      </c>
      <c r="V2" s="597" t="s">
        <v>56</v>
      </c>
      <c r="W2" s="597"/>
      <c r="X2" s="597"/>
      <c r="Y2" s="597"/>
      <c r="Z2" s="597"/>
      <c r="AA2" s="597"/>
      <c r="AB2" s="48"/>
      <c r="AC2" s="8"/>
      <c r="AD2" s="8"/>
      <c r="AE2" s="8"/>
      <c r="AF2" s="6"/>
      <c r="AG2" s="6"/>
      <c r="AH2" s="6"/>
    </row>
    <row r="3" spans="1:34" ht="21" customHeight="1">
      <c r="A3" s="642"/>
      <c r="B3" s="53"/>
      <c r="C3" s="54"/>
      <c r="D3" s="54"/>
      <c r="E3" s="54"/>
      <c r="F3" s="54"/>
      <c r="G3" s="54"/>
      <c r="H3" s="54"/>
      <c r="I3" s="656" t="s">
        <v>8</v>
      </c>
      <c r="J3" s="656"/>
      <c r="K3" s="656" t="s">
        <v>9</v>
      </c>
      <c r="L3" s="656"/>
      <c r="M3" s="656" t="s">
        <v>10</v>
      </c>
      <c r="N3" s="656"/>
      <c r="O3" s="656" t="s">
        <v>11</v>
      </c>
      <c r="P3" s="656"/>
      <c r="Q3" s="656" t="s">
        <v>12</v>
      </c>
      <c r="R3" s="656"/>
      <c r="S3" s="54"/>
      <c r="T3" s="642"/>
      <c r="U3" s="577" t="s">
        <v>47</v>
      </c>
      <c r="V3" s="578"/>
      <c r="W3" s="578"/>
      <c r="X3" s="578"/>
      <c r="Y3" s="578"/>
      <c r="Z3" s="578"/>
      <c r="AA3" s="578"/>
      <c r="AB3" s="579"/>
      <c r="AC3" s="374"/>
      <c r="AD3" s="374"/>
      <c r="AE3" s="374"/>
      <c r="AF3" s="6"/>
      <c r="AG3" s="6"/>
      <c r="AH3" s="6"/>
    </row>
    <row r="4" spans="1:34" ht="21.95" customHeight="1">
      <c r="A4" s="642"/>
      <c r="B4" s="53"/>
      <c r="C4" s="520" t="s">
        <v>284</v>
      </c>
      <c r="D4" s="677" t="s">
        <v>264</v>
      </c>
      <c r="E4" s="678"/>
      <c r="F4" s="678"/>
      <c r="G4" s="678"/>
      <c r="H4" s="678"/>
      <c r="I4" s="521"/>
      <c r="J4" s="521"/>
      <c r="K4" s="521"/>
      <c r="L4" s="522"/>
      <c r="M4" s="180"/>
      <c r="N4" s="180"/>
      <c r="O4" s="180"/>
      <c r="P4" s="180"/>
      <c r="Q4" s="180"/>
      <c r="R4" s="180"/>
      <c r="S4" s="54"/>
      <c r="T4" s="642"/>
      <c r="U4" s="580"/>
      <c r="V4" s="581"/>
      <c r="W4" s="581"/>
      <c r="X4" s="581"/>
      <c r="Y4" s="581"/>
      <c r="Z4" s="581"/>
      <c r="AA4" s="581"/>
      <c r="AB4" s="582"/>
      <c r="AC4" s="374"/>
      <c r="AD4" s="374"/>
      <c r="AE4" s="374"/>
      <c r="AF4" s="6"/>
      <c r="AG4" s="6"/>
      <c r="AH4" s="6"/>
    </row>
    <row r="5" spans="1:34" ht="15" customHeight="1">
      <c r="A5" s="642"/>
      <c r="B5" s="53"/>
      <c r="C5" s="701" t="s">
        <v>16</v>
      </c>
      <c r="D5" s="702"/>
      <c r="E5" s="652"/>
      <c r="F5" s="653"/>
      <c r="G5" s="652" t="s">
        <v>19</v>
      </c>
      <c r="H5" s="653"/>
      <c r="I5" s="666" t="s">
        <v>285</v>
      </c>
      <c r="J5" s="629"/>
      <c r="K5" s="628" t="s">
        <v>285</v>
      </c>
      <c r="L5" s="667"/>
      <c r="M5" s="654" t="str">
        <f>W54</f>
        <v>FA3L1</v>
      </c>
      <c r="N5" s="629"/>
      <c r="O5" s="628" t="str">
        <f>W55</f>
        <v>FA4L1</v>
      </c>
      <c r="P5" s="629"/>
      <c r="Q5" s="628" t="str">
        <f>W56</f>
        <v>FA5L1</v>
      </c>
      <c r="R5" s="629"/>
      <c r="S5" s="54"/>
      <c r="T5" s="642"/>
      <c r="U5" s="580"/>
      <c r="V5" s="581"/>
      <c r="W5" s="581"/>
      <c r="X5" s="581"/>
      <c r="Y5" s="581"/>
      <c r="Z5" s="581"/>
      <c r="AA5" s="581"/>
      <c r="AB5" s="582"/>
      <c r="AC5" s="374"/>
      <c r="AD5" s="374"/>
      <c r="AE5" s="374"/>
      <c r="AF5" s="6"/>
      <c r="AG5" s="6"/>
      <c r="AH5" s="6"/>
    </row>
    <row r="6" spans="1:34" ht="15" customHeight="1" thickBot="1">
      <c r="A6" s="642"/>
      <c r="B6" s="53"/>
      <c r="C6" s="703"/>
      <c r="D6" s="704"/>
      <c r="E6" s="624" t="s">
        <v>7</v>
      </c>
      <c r="F6" s="625"/>
      <c r="G6" s="624" t="s">
        <v>38</v>
      </c>
      <c r="H6" s="625"/>
      <c r="I6" s="651" t="s">
        <v>286</v>
      </c>
      <c r="J6" s="627"/>
      <c r="K6" s="668" t="s">
        <v>287</v>
      </c>
      <c r="L6" s="669"/>
      <c r="M6" s="626" t="str">
        <f>X54</f>
        <v>FA3L2</v>
      </c>
      <c r="N6" s="627"/>
      <c r="O6" s="630" t="str">
        <f>X55</f>
        <v>FA4L2</v>
      </c>
      <c r="P6" s="627"/>
      <c r="Q6" s="668" t="str">
        <f>X56</f>
        <v>FA5L2</v>
      </c>
      <c r="R6" s="674"/>
      <c r="S6" s="54"/>
      <c r="T6" s="642"/>
      <c r="U6" s="580"/>
      <c r="V6" s="581"/>
      <c r="W6" s="581"/>
      <c r="X6" s="581"/>
      <c r="Y6" s="581"/>
      <c r="Z6" s="581"/>
      <c r="AA6" s="581"/>
      <c r="AB6" s="582"/>
      <c r="AC6" s="374"/>
      <c r="AD6" s="374"/>
      <c r="AE6" s="374"/>
      <c r="AF6" s="6"/>
      <c r="AG6" s="6"/>
      <c r="AH6" s="6"/>
    </row>
    <row r="7" spans="1:34" ht="15" customHeight="1">
      <c r="A7" s="642"/>
      <c r="B7" s="56"/>
      <c r="C7" s="542" t="s">
        <v>22</v>
      </c>
      <c r="D7" s="489"/>
      <c r="E7" s="490"/>
      <c r="F7" s="490"/>
      <c r="G7" s="490"/>
      <c r="H7" s="490"/>
      <c r="I7" s="490"/>
      <c r="J7" s="490"/>
      <c r="K7" s="490"/>
      <c r="L7" s="543"/>
      <c r="M7" s="490"/>
      <c r="N7" s="490"/>
      <c r="O7" s="490"/>
      <c r="P7" s="490"/>
      <c r="Q7" s="490"/>
      <c r="R7" s="493"/>
      <c r="S7" s="57"/>
      <c r="T7" s="642"/>
      <c r="U7" s="580"/>
      <c r="V7" s="581"/>
      <c r="W7" s="581"/>
      <c r="X7" s="581"/>
      <c r="Y7" s="581"/>
      <c r="Z7" s="581"/>
      <c r="AA7" s="581"/>
      <c r="AB7" s="582"/>
      <c r="AC7" s="374"/>
      <c r="AD7" s="374"/>
      <c r="AE7" s="374"/>
      <c r="AF7" s="6"/>
      <c r="AG7" s="6"/>
      <c r="AH7" s="6"/>
    </row>
    <row r="8" spans="1:34" ht="15" customHeight="1">
      <c r="A8" s="642"/>
      <c r="B8" s="53"/>
      <c r="C8" s="695" t="s">
        <v>18</v>
      </c>
      <c r="D8" s="696"/>
      <c r="E8" s="557"/>
      <c r="F8" s="167">
        <v>11163.417758356931</v>
      </c>
      <c r="G8" s="173"/>
      <c r="H8" s="157">
        <v>11832.158650537423</v>
      </c>
      <c r="I8" s="160"/>
      <c r="J8" s="206">
        <v>15729.318461347772</v>
      </c>
      <c r="K8" s="187"/>
      <c r="L8" s="525">
        <v>10683.439321448674</v>
      </c>
      <c r="M8" s="167"/>
      <c r="N8" s="206" t="e">
        <f>M19</f>
        <v>#REF!</v>
      </c>
      <c r="O8" s="187"/>
      <c r="P8" s="206" t="e">
        <f>O19</f>
        <v>#REF!</v>
      </c>
      <c r="Q8" s="187"/>
      <c r="R8" s="206" t="e">
        <f>Q19</f>
        <v>#REF!</v>
      </c>
      <c r="S8" s="54"/>
      <c r="T8" s="642"/>
      <c r="U8" s="580"/>
      <c r="V8" s="581"/>
      <c r="W8" s="581"/>
      <c r="X8" s="581"/>
      <c r="Y8" s="581"/>
      <c r="Z8" s="581"/>
      <c r="AA8" s="581"/>
      <c r="AB8" s="582"/>
      <c r="AC8" s="374"/>
      <c r="AD8" s="374"/>
      <c r="AE8" s="374"/>
      <c r="AF8" s="6"/>
      <c r="AG8" s="6"/>
      <c r="AH8" s="6"/>
    </row>
    <row r="9" spans="1:34" ht="15" customHeight="1">
      <c r="A9" s="642"/>
      <c r="B9" s="53"/>
      <c r="C9" s="697" t="s">
        <v>17</v>
      </c>
      <c r="D9" s="698"/>
      <c r="E9" s="181"/>
      <c r="F9" s="168">
        <v>8326.8354515570536</v>
      </c>
      <c r="G9" s="174"/>
      <c r="H9" s="158">
        <v>8326.8354515570536</v>
      </c>
      <c r="I9" s="161"/>
      <c r="J9" s="207">
        <v>9734.7525677138237</v>
      </c>
      <c r="K9" s="182"/>
      <c r="L9" s="526">
        <v>8202.6088620500377</v>
      </c>
      <c r="M9" s="169"/>
      <c r="N9" s="207" t="e">
        <f>N19</f>
        <v>#REF!</v>
      </c>
      <c r="O9" s="182"/>
      <c r="P9" s="207" t="e">
        <f>P19</f>
        <v>#REF!</v>
      </c>
      <c r="Q9" s="182"/>
      <c r="R9" s="207" t="e">
        <f>R19</f>
        <v>#REF!</v>
      </c>
      <c r="S9" s="54"/>
      <c r="T9" s="642"/>
      <c r="U9" s="580"/>
      <c r="V9" s="581"/>
      <c r="W9" s="581"/>
      <c r="X9" s="581"/>
      <c r="Y9" s="581"/>
      <c r="Z9" s="581"/>
      <c r="AA9" s="581"/>
      <c r="AB9" s="582"/>
      <c r="AC9" s="374"/>
      <c r="AD9" s="374"/>
      <c r="AE9" s="374"/>
      <c r="AF9" s="6"/>
      <c r="AG9" s="6"/>
      <c r="AH9" s="6"/>
    </row>
    <row r="10" spans="1:34" ht="15" customHeight="1">
      <c r="A10" s="642"/>
      <c r="B10" s="53"/>
      <c r="C10" s="697" t="s">
        <v>23</v>
      </c>
      <c r="D10" s="698"/>
      <c r="E10" s="182"/>
      <c r="F10" s="169">
        <v>-2836.5823067998772</v>
      </c>
      <c r="G10" s="174"/>
      <c r="H10" s="159">
        <v>-3505.3231989803699</v>
      </c>
      <c r="I10" s="161"/>
      <c r="J10" s="208">
        <v>-5994.5658936339478</v>
      </c>
      <c r="K10" s="182"/>
      <c r="L10" s="527">
        <v>-2480.8304593986359</v>
      </c>
      <c r="M10" s="169"/>
      <c r="N10" s="208" t="e">
        <f>N9-N8</f>
        <v>#REF!</v>
      </c>
      <c r="O10" s="182"/>
      <c r="P10" s="208" t="e">
        <f>P9-P8</f>
        <v>#REF!</v>
      </c>
      <c r="Q10" s="182"/>
      <c r="R10" s="208" t="e">
        <f>R9-R8</f>
        <v>#REF!</v>
      </c>
      <c r="S10" s="54"/>
      <c r="T10" s="642"/>
      <c r="U10" s="583"/>
      <c r="V10" s="584"/>
      <c r="W10" s="584"/>
      <c r="X10" s="584"/>
      <c r="Y10" s="584"/>
      <c r="Z10" s="584"/>
      <c r="AA10" s="584"/>
      <c r="AB10" s="585"/>
      <c r="AC10" s="374"/>
      <c r="AD10" s="374"/>
      <c r="AE10" s="374"/>
      <c r="AF10" s="6"/>
      <c r="AG10" s="6"/>
      <c r="AH10" s="6"/>
    </row>
    <row r="11" spans="1:34" ht="15" customHeight="1" thickBot="1">
      <c r="A11" s="642"/>
      <c r="B11" s="53"/>
      <c r="C11" s="697" t="s">
        <v>24</v>
      </c>
      <c r="D11" s="698"/>
      <c r="E11" s="188"/>
      <c r="F11" s="189">
        <v>-0.25409622466886655</v>
      </c>
      <c r="G11" s="190"/>
      <c r="H11" s="191">
        <v>-0.29625390450804645</v>
      </c>
      <c r="I11" s="192"/>
      <c r="J11" s="209">
        <v>-0.38110779614289159</v>
      </c>
      <c r="K11" s="193"/>
      <c r="L11" s="528">
        <v>-0.23221271584497899</v>
      </c>
      <c r="M11" s="189"/>
      <c r="N11" s="209" t="e">
        <f>N10/N8</f>
        <v>#REF!</v>
      </c>
      <c r="O11" s="193"/>
      <c r="P11" s="209" t="e">
        <f>P10/P8</f>
        <v>#REF!</v>
      </c>
      <c r="Q11" s="193"/>
      <c r="R11" s="209" t="e">
        <f>R10/R8</f>
        <v>#REF!</v>
      </c>
      <c r="S11" s="54"/>
      <c r="T11" s="642"/>
      <c r="U11" s="566"/>
      <c r="V11" s="567"/>
      <c r="W11" s="567"/>
      <c r="X11" s="567"/>
      <c r="Y11" s="567"/>
      <c r="Z11" s="567"/>
      <c r="AA11" s="567"/>
      <c r="AB11" s="568"/>
      <c r="AC11" s="374"/>
      <c r="AD11" s="374"/>
      <c r="AE11" s="374"/>
      <c r="AF11" s="6"/>
      <c r="AG11" s="6"/>
      <c r="AH11" s="6"/>
    </row>
    <row r="12" spans="1:34" ht="42" customHeight="1">
      <c r="A12" s="642"/>
      <c r="B12" s="53"/>
      <c r="C12" s="835" t="s">
        <v>25</v>
      </c>
      <c r="D12" s="836"/>
      <c r="E12" s="484" t="s">
        <v>18</v>
      </c>
      <c r="F12" s="485" t="s">
        <v>17</v>
      </c>
      <c r="G12" s="484" t="s">
        <v>18</v>
      </c>
      <c r="H12" s="486" t="s">
        <v>17</v>
      </c>
      <c r="I12" s="487" t="s">
        <v>18</v>
      </c>
      <c r="J12" s="488" t="s">
        <v>17</v>
      </c>
      <c r="K12" s="484" t="s">
        <v>18</v>
      </c>
      <c r="L12" s="544" t="s">
        <v>17</v>
      </c>
      <c r="M12" s="541" t="s">
        <v>18</v>
      </c>
      <c r="N12" s="488" t="s">
        <v>17</v>
      </c>
      <c r="O12" s="484" t="s">
        <v>18</v>
      </c>
      <c r="P12" s="488" t="s">
        <v>17</v>
      </c>
      <c r="Q12" s="484" t="s">
        <v>18</v>
      </c>
      <c r="R12" s="488" t="s">
        <v>17</v>
      </c>
      <c r="S12" s="54"/>
      <c r="T12" s="642"/>
      <c r="U12" s="569"/>
      <c r="V12" s="570"/>
      <c r="W12" s="570"/>
      <c r="X12" s="570"/>
      <c r="Y12" s="570"/>
      <c r="Z12" s="570"/>
      <c r="AA12" s="570"/>
      <c r="AB12" s="571"/>
      <c r="AC12" s="374"/>
      <c r="AD12" s="374"/>
      <c r="AE12" s="374"/>
      <c r="AF12" s="6"/>
      <c r="AG12" s="6"/>
      <c r="AH12" s="6"/>
    </row>
    <row r="13" spans="1:34" ht="15" customHeight="1">
      <c r="A13" s="642"/>
      <c r="B13" s="53"/>
      <c r="C13" s="530" t="s">
        <v>2</v>
      </c>
      <c r="D13" s="219"/>
      <c r="E13" s="183">
        <v>1407.1266002270918</v>
      </c>
      <c r="F13" s="145">
        <v>802.70818685302163</v>
      </c>
      <c r="G13" s="175">
        <v>1545.0966341967217</v>
      </c>
      <c r="H13" s="201">
        <v>802.70818685302163</v>
      </c>
      <c r="I13" s="162">
        <v>2318.6245219578941</v>
      </c>
      <c r="J13" s="211">
        <v>1852.9525970493576</v>
      </c>
      <c r="K13" s="183">
        <v>1485.8386933875481</v>
      </c>
      <c r="L13" s="531">
        <v>686.0724939220454</v>
      </c>
      <c r="M13" s="537" t="e">
        <f>#REF!/M21</f>
        <v>#REF!</v>
      </c>
      <c r="N13" s="211" t="e">
        <f>#REF!/M23</f>
        <v>#REF!</v>
      </c>
      <c r="O13" s="183" t="e">
        <f>#REF!/O21</f>
        <v>#REF!</v>
      </c>
      <c r="P13" s="211" t="e">
        <f>#REF!/O23</f>
        <v>#REF!</v>
      </c>
      <c r="Q13" s="183" t="e">
        <f>#REF!/Q21</f>
        <v>#REF!</v>
      </c>
      <c r="R13" s="211" t="e">
        <f>#REF!/Q23</f>
        <v>#REF!</v>
      </c>
      <c r="S13" s="54"/>
      <c r="T13" s="642"/>
      <c r="U13" s="569"/>
      <c r="V13" s="570"/>
      <c r="W13" s="570"/>
      <c r="X13" s="570"/>
      <c r="Y13" s="570"/>
      <c r="Z13" s="570"/>
      <c r="AA13" s="570"/>
      <c r="AB13" s="571"/>
      <c r="AC13" s="374"/>
      <c r="AD13" s="374"/>
      <c r="AE13" s="374"/>
      <c r="AF13" s="6"/>
      <c r="AG13" s="6"/>
      <c r="AH13" s="6"/>
    </row>
    <row r="14" spans="1:34" ht="15" customHeight="1">
      <c r="A14" s="642"/>
      <c r="B14" s="53"/>
      <c r="C14" s="532" t="s">
        <v>1</v>
      </c>
      <c r="D14" s="220"/>
      <c r="E14" s="184">
        <v>5817.1228866563488</v>
      </c>
      <c r="F14" s="170">
        <v>5605.1689555974153</v>
      </c>
      <c r="G14" s="176">
        <v>6166.5050913280056</v>
      </c>
      <c r="H14" s="202">
        <v>5605.1689555974153</v>
      </c>
      <c r="I14" s="163">
        <v>8439.9667566064618</v>
      </c>
      <c r="J14" s="212">
        <v>6178.4887953917605</v>
      </c>
      <c r="K14" s="184">
        <v>4183.2573682088168</v>
      </c>
      <c r="L14" s="533">
        <v>3428.2051423417779</v>
      </c>
      <c r="M14" s="515" t="e">
        <f>#REF!/M21</f>
        <v>#REF!</v>
      </c>
      <c r="N14" s="212" t="e">
        <f>#REF!/M23</f>
        <v>#REF!</v>
      </c>
      <c r="O14" s="184" t="e">
        <f>#REF!/O21</f>
        <v>#REF!</v>
      </c>
      <c r="P14" s="212" t="e">
        <f>#REF!/O23</f>
        <v>#REF!</v>
      </c>
      <c r="Q14" s="184" t="e">
        <f>#REF!/Q21</f>
        <v>#REF!</v>
      </c>
      <c r="R14" s="212" t="e">
        <f>#REF!/Q23</f>
        <v>#REF!</v>
      </c>
      <c r="S14" s="54"/>
      <c r="T14" s="642"/>
      <c r="U14" s="569"/>
      <c r="V14" s="570"/>
      <c r="W14" s="570"/>
      <c r="X14" s="570"/>
      <c r="Y14" s="570"/>
      <c r="Z14" s="570"/>
      <c r="AA14" s="570"/>
      <c r="AB14" s="571"/>
      <c r="AC14" s="374"/>
      <c r="AD14" s="374"/>
      <c r="AE14" s="374"/>
      <c r="AF14" s="6"/>
      <c r="AG14" s="6"/>
      <c r="AH14" s="6"/>
    </row>
    <row r="15" spans="1:34" ht="15" customHeight="1">
      <c r="A15" s="642"/>
      <c r="B15" s="53"/>
      <c r="C15" s="532" t="s">
        <v>0</v>
      </c>
      <c r="D15" s="220"/>
      <c r="E15" s="184">
        <v>2722.1781245735865</v>
      </c>
      <c r="F15" s="170">
        <v>1414.1431824336178</v>
      </c>
      <c r="G15" s="176">
        <v>2774.7374343926476</v>
      </c>
      <c r="H15" s="202">
        <v>1414.1431824336178</v>
      </c>
      <c r="I15" s="163">
        <v>2790.6525304130955</v>
      </c>
      <c r="J15" s="212">
        <v>1206.9932364501153</v>
      </c>
      <c r="K15" s="184">
        <v>4376.2260060655435</v>
      </c>
      <c r="L15" s="533">
        <v>3487.5093718139756</v>
      </c>
      <c r="M15" s="515" t="e">
        <f>#REF!/M21</f>
        <v>#REF!</v>
      </c>
      <c r="N15" s="212" t="e">
        <f>#REF!/M23</f>
        <v>#REF!</v>
      </c>
      <c r="O15" s="184" t="e">
        <f>#REF!/O21</f>
        <v>#REF!</v>
      </c>
      <c r="P15" s="212" t="e">
        <f>#REF!/O23</f>
        <v>#REF!</v>
      </c>
      <c r="Q15" s="184" t="e">
        <f>#REF!/Q21</f>
        <v>#REF!</v>
      </c>
      <c r="R15" s="212" t="e">
        <f>#REF!/Q23</f>
        <v>#REF!</v>
      </c>
      <c r="S15" s="54"/>
      <c r="T15" s="642"/>
      <c r="U15" s="569"/>
      <c r="V15" s="570"/>
      <c r="W15" s="570"/>
      <c r="X15" s="570"/>
      <c r="Y15" s="570"/>
      <c r="Z15" s="570"/>
      <c r="AA15" s="570"/>
      <c r="AB15" s="571"/>
      <c r="AC15" s="374"/>
      <c r="AD15" s="374"/>
      <c r="AE15" s="374"/>
      <c r="AF15" s="6"/>
      <c r="AG15" s="6"/>
      <c r="AH15" s="6"/>
    </row>
    <row r="16" spans="1:34" ht="15" customHeight="1">
      <c r="A16" s="642"/>
      <c r="B16" s="53"/>
      <c r="C16" s="532" t="s">
        <v>5</v>
      </c>
      <c r="D16" s="220"/>
      <c r="E16" s="184">
        <v>1216.9901468999037</v>
      </c>
      <c r="F16" s="170">
        <v>504.81512667299972</v>
      </c>
      <c r="G16" s="176">
        <v>1345.8194906200497</v>
      </c>
      <c r="H16" s="202">
        <v>504.81512667299972</v>
      </c>
      <c r="I16" s="163">
        <v>2180.0746523703197</v>
      </c>
      <c r="J16" s="212">
        <v>496.31793882259115</v>
      </c>
      <c r="K16" s="184">
        <v>638.11725378676499</v>
      </c>
      <c r="L16" s="533">
        <v>600.82185397223748</v>
      </c>
      <c r="M16" s="515" t="e">
        <f>#REF!/M21</f>
        <v>#REF!</v>
      </c>
      <c r="N16" s="212" t="e">
        <f>#REF!/M23</f>
        <v>#REF!</v>
      </c>
      <c r="O16" s="184" t="e">
        <f>#REF!/O21</f>
        <v>#REF!</v>
      </c>
      <c r="P16" s="212" t="e">
        <f>#REF!/O23</f>
        <v>#REF!</v>
      </c>
      <c r="Q16" s="184" t="e">
        <f>#REF!/Q21</f>
        <v>#REF!</v>
      </c>
      <c r="R16" s="212" t="e">
        <f>#REF!/Q23</f>
        <v>#REF!</v>
      </c>
      <c r="S16" s="54"/>
      <c r="T16" s="642"/>
      <c r="U16" s="569"/>
      <c r="V16" s="570"/>
      <c r="W16" s="570"/>
      <c r="X16" s="570"/>
      <c r="Y16" s="570"/>
      <c r="Z16" s="570"/>
      <c r="AA16" s="570"/>
      <c r="AB16" s="571"/>
      <c r="AC16" s="374"/>
      <c r="AD16" s="374"/>
      <c r="AE16" s="374"/>
      <c r="AF16" s="6"/>
      <c r="AG16" s="6"/>
      <c r="AH16" s="6"/>
    </row>
    <row r="17" spans="1:34" ht="15" customHeight="1">
      <c r="A17" s="642"/>
      <c r="B17" s="53"/>
      <c r="C17" s="532" t="s">
        <v>44</v>
      </c>
      <c r="D17" s="220"/>
      <c r="E17" s="184">
        <v>0</v>
      </c>
      <c r="F17" s="170">
        <v>0</v>
      </c>
      <c r="G17" s="176">
        <v>0</v>
      </c>
      <c r="H17" s="202">
        <v>0</v>
      </c>
      <c r="I17" s="163">
        <v>0</v>
      </c>
      <c r="J17" s="212">
        <v>0</v>
      </c>
      <c r="K17" s="184">
        <v>0</v>
      </c>
      <c r="L17" s="533">
        <v>0</v>
      </c>
      <c r="M17" s="515" t="e">
        <f>#REF!/M21</f>
        <v>#REF!</v>
      </c>
      <c r="N17" s="212" t="e">
        <f>#REF!/M23</f>
        <v>#REF!</v>
      </c>
      <c r="O17" s="184" t="e">
        <f>#REF!/O21</f>
        <v>#REF!</v>
      </c>
      <c r="P17" s="212" t="e">
        <f>#REF!/O23</f>
        <v>#REF!</v>
      </c>
      <c r="Q17" s="184" t="e">
        <f>#REF!/Q21</f>
        <v>#REF!</v>
      </c>
      <c r="R17" s="212" t="e">
        <f>#REF!/Q23</f>
        <v>#REF!</v>
      </c>
      <c r="S17" s="54"/>
      <c r="T17" s="642"/>
      <c r="U17" s="569"/>
      <c r="V17" s="570"/>
      <c r="W17" s="570"/>
      <c r="X17" s="570"/>
      <c r="Y17" s="570"/>
      <c r="Z17" s="570"/>
      <c r="AA17" s="570"/>
      <c r="AB17" s="571"/>
      <c r="AC17" s="374"/>
      <c r="AD17" s="374"/>
      <c r="AE17" s="374"/>
      <c r="AF17" s="6"/>
      <c r="AG17" s="6"/>
      <c r="AH17" s="6"/>
    </row>
    <row r="18" spans="1:34" ht="15" customHeight="1">
      <c r="A18" s="642"/>
      <c r="B18" s="53"/>
      <c r="C18" s="532" t="s">
        <v>6</v>
      </c>
      <c r="D18" s="220"/>
      <c r="E18" s="184">
        <v>0</v>
      </c>
      <c r="F18" s="170">
        <v>0</v>
      </c>
      <c r="G18" s="176">
        <v>0</v>
      </c>
      <c r="H18" s="202">
        <v>0</v>
      </c>
      <c r="I18" s="163">
        <v>0</v>
      </c>
      <c r="J18" s="212">
        <v>0</v>
      </c>
      <c r="K18" s="184">
        <v>0</v>
      </c>
      <c r="L18" s="533">
        <v>0</v>
      </c>
      <c r="M18" s="515" t="e">
        <f>#REF!/M21</f>
        <v>#REF!</v>
      </c>
      <c r="N18" s="212" t="e">
        <f>#REF!/M23</f>
        <v>#REF!</v>
      </c>
      <c r="O18" s="184" t="e">
        <f>#REF!/O21</f>
        <v>#REF!</v>
      </c>
      <c r="P18" s="212" t="e">
        <f>#REF!/O23</f>
        <v>#REF!</v>
      </c>
      <c r="Q18" s="184" t="e">
        <f>#REF!/Q21</f>
        <v>#REF!</v>
      </c>
      <c r="R18" s="212" t="e">
        <f>#REF!/Q23</f>
        <v>#REF!</v>
      </c>
      <c r="S18" s="54"/>
      <c r="T18" s="642"/>
      <c r="U18" s="572"/>
      <c r="V18" s="573"/>
      <c r="W18" s="573"/>
      <c r="X18" s="573"/>
      <c r="Y18" s="573"/>
      <c r="Z18" s="573"/>
      <c r="AA18" s="573"/>
      <c r="AB18" s="574"/>
      <c r="AC18" s="374"/>
      <c r="AD18" s="374"/>
      <c r="AE18" s="374"/>
      <c r="AF18" s="6"/>
      <c r="AG18" s="6"/>
      <c r="AH18" s="6"/>
    </row>
    <row r="19" spans="1:34" ht="15" customHeight="1" thickBot="1">
      <c r="A19" s="642"/>
      <c r="B19" s="53"/>
      <c r="C19" s="532" t="s">
        <v>3</v>
      </c>
      <c r="D19" s="220"/>
      <c r="E19" s="184">
        <v>11163.417758356931</v>
      </c>
      <c r="F19" s="170">
        <v>8326.8354515570536</v>
      </c>
      <c r="G19" s="204">
        <v>11832.158650537423</v>
      </c>
      <c r="H19" s="203">
        <v>8326.8354515570536</v>
      </c>
      <c r="I19" s="163">
        <v>15729.318461347772</v>
      </c>
      <c r="J19" s="480">
        <v>9734.7525677138237</v>
      </c>
      <c r="K19" s="184">
        <v>10683.439321448674</v>
      </c>
      <c r="L19" s="533">
        <v>8202.6088620500377</v>
      </c>
      <c r="M19" s="515" t="e">
        <f t="shared" ref="I19:R19" si="0">SUM(M13:M18)</f>
        <v>#REF!</v>
      </c>
      <c r="N19" s="480" t="e">
        <f t="shared" si="0"/>
        <v>#REF!</v>
      </c>
      <c r="O19" s="184" t="e">
        <f t="shared" si="0"/>
        <v>#REF!</v>
      </c>
      <c r="P19" s="480" t="e">
        <f t="shared" si="0"/>
        <v>#REF!</v>
      </c>
      <c r="Q19" s="184" t="e">
        <f t="shared" si="0"/>
        <v>#REF!</v>
      </c>
      <c r="R19" s="212" t="e">
        <f t="shared" si="0"/>
        <v>#REF!</v>
      </c>
      <c r="S19" s="54"/>
      <c r="T19" s="642"/>
      <c r="U19" s="566"/>
      <c r="V19" s="567"/>
      <c r="W19" s="567"/>
      <c r="X19" s="567"/>
      <c r="Y19" s="567"/>
      <c r="Z19" s="567"/>
      <c r="AA19" s="567"/>
      <c r="AB19" s="568"/>
      <c r="AC19" s="374"/>
      <c r="AD19" s="374"/>
      <c r="AE19" s="374"/>
      <c r="AF19" s="6"/>
      <c r="AG19" s="6"/>
      <c r="AH19" s="6"/>
    </row>
    <row r="20" spans="1:34" ht="15" customHeight="1">
      <c r="A20" s="642"/>
      <c r="B20" s="56"/>
      <c r="C20" s="542" t="s">
        <v>26</v>
      </c>
      <c r="D20" s="489"/>
      <c r="E20" s="490"/>
      <c r="F20" s="490"/>
      <c r="G20" s="490"/>
      <c r="H20" s="490"/>
      <c r="I20" s="490"/>
      <c r="J20" s="490"/>
      <c r="K20" s="490"/>
      <c r="L20" s="543"/>
      <c r="M20" s="490"/>
      <c r="N20" s="490"/>
      <c r="O20" s="490"/>
      <c r="P20" s="490"/>
      <c r="Q20" s="490"/>
      <c r="R20" s="493"/>
      <c r="S20" s="57"/>
      <c r="T20" s="642"/>
      <c r="U20" s="569"/>
      <c r="V20" s="570"/>
      <c r="W20" s="570"/>
      <c r="X20" s="570"/>
      <c r="Y20" s="570"/>
      <c r="Z20" s="570"/>
      <c r="AA20" s="570"/>
      <c r="AB20" s="571"/>
      <c r="AC20" s="374"/>
      <c r="AD20" s="374"/>
      <c r="AE20" s="374"/>
      <c r="AF20" s="6"/>
      <c r="AG20" s="6"/>
      <c r="AH20" s="6"/>
    </row>
    <row r="21" spans="1:34" ht="15" customHeight="1">
      <c r="A21" s="642"/>
      <c r="B21" s="53"/>
      <c r="C21" s="689" t="s">
        <v>18</v>
      </c>
      <c r="D21" s="690"/>
      <c r="E21" s="612">
        <v>5914095</v>
      </c>
      <c r="F21" s="646"/>
      <c r="G21" s="635" t="s">
        <v>302</v>
      </c>
      <c r="H21" s="636"/>
      <c r="I21" s="620">
        <v>597029</v>
      </c>
      <c r="J21" s="621"/>
      <c r="K21" s="612">
        <v>119033</v>
      </c>
      <c r="L21" s="613"/>
      <c r="M21" s="646" t="e">
        <f>#REF!</f>
        <v>#REF!</v>
      </c>
      <c r="N21" s="621"/>
      <c r="O21" s="612" t="e">
        <f>#REF!</f>
        <v>#REF!</v>
      </c>
      <c r="P21" s="621"/>
      <c r="Q21" s="612" t="e">
        <f>#REF!</f>
        <v>#REF!</v>
      </c>
      <c r="R21" s="621"/>
      <c r="S21" s="54"/>
      <c r="T21" s="642"/>
      <c r="U21" s="569"/>
      <c r="V21" s="570"/>
      <c r="W21" s="570"/>
      <c r="X21" s="570"/>
      <c r="Y21" s="570"/>
      <c r="Z21" s="570"/>
      <c r="AA21" s="570"/>
      <c r="AB21" s="571"/>
      <c r="AC21" s="374"/>
      <c r="AD21" s="540">
        <f>(I21+K21)/E21</f>
        <v>0.12107718932482485</v>
      </c>
      <c r="AE21" s="374"/>
      <c r="AF21" s="6"/>
      <c r="AG21" s="6"/>
      <c r="AH21" s="6"/>
    </row>
    <row r="22" spans="1:34" ht="15" customHeight="1">
      <c r="A22" s="642"/>
      <c r="B22" s="53"/>
      <c r="C22" s="691"/>
      <c r="D22" s="692"/>
      <c r="E22" s="610">
        <v>0.95140465868705049</v>
      </c>
      <c r="F22" s="645"/>
      <c r="G22" s="637"/>
      <c r="H22" s="638"/>
      <c r="I22" s="622">
        <v>0.89475924352305203</v>
      </c>
      <c r="J22" s="623"/>
      <c r="K22" s="610">
        <v>0.90324318581921936</v>
      </c>
      <c r="L22" s="611"/>
      <c r="M22" s="645" t="e">
        <f>M21/(M21+M23)</f>
        <v>#REF!</v>
      </c>
      <c r="N22" s="623"/>
      <c r="O22" s="610" t="e">
        <f>O21/(O21+O23)</f>
        <v>#REF!</v>
      </c>
      <c r="P22" s="623"/>
      <c r="Q22" s="610" t="e">
        <f>Q21/(Q21+Q23)</f>
        <v>#REF!</v>
      </c>
      <c r="R22" s="623"/>
      <c r="S22" s="54"/>
      <c r="T22" s="642"/>
      <c r="U22" s="569"/>
      <c r="V22" s="570"/>
      <c r="W22" s="570"/>
      <c r="X22" s="570"/>
      <c r="Y22" s="570"/>
      <c r="Z22" s="570"/>
      <c r="AA22" s="570"/>
      <c r="AB22" s="571"/>
      <c r="AC22" s="374"/>
      <c r="AD22" s="539"/>
      <c r="AE22" s="374"/>
      <c r="AF22" s="6"/>
      <c r="AG22" s="6"/>
      <c r="AH22" s="6"/>
    </row>
    <row r="23" spans="1:34" ht="15" customHeight="1">
      <c r="A23" s="642"/>
      <c r="B23" s="53"/>
      <c r="C23" s="689" t="s">
        <v>27</v>
      </c>
      <c r="D23" s="690"/>
      <c r="E23" s="612">
        <v>302077</v>
      </c>
      <c r="F23" s="646"/>
      <c r="G23" s="635" t="s">
        <v>305</v>
      </c>
      <c r="H23" s="636"/>
      <c r="I23" s="620">
        <v>70222</v>
      </c>
      <c r="J23" s="621"/>
      <c r="K23" s="612">
        <v>12751</v>
      </c>
      <c r="L23" s="613"/>
      <c r="M23" s="646" t="e">
        <f>#REF!</f>
        <v>#REF!</v>
      </c>
      <c r="N23" s="621"/>
      <c r="O23" s="612" t="e">
        <f>#REF!</f>
        <v>#REF!</v>
      </c>
      <c r="P23" s="621"/>
      <c r="Q23" s="612" t="e">
        <f>#REF!</f>
        <v>#REF!</v>
      </c>
      <c r="R23" s="621"/>
      <c r="S23" s="54"/>
      <c r="T23" s="642"/>
      <c r="U23" s="569"/>
      <c r="V23" s="570"/>
      <c r="W23" s="570"/>
      <c r="X23" s="570"/>
      <c r="Y23" s="570"/>
      <c r="Z23" s="570"/>
      <c r="AA23" s="570"/>
      <c r="AB23" s="571"/>
      <c r="AC23" s="374"/>
      <c r="AD23" s="540">
        <f>(I23+K23)/E23</f>
        <v>0.27467500008276036</v>
      </c>
      <c r="AE23" s="374"/>
      <c r="AF23" s="6"/>
      <c r="AG23" s="6"/>
      <c r="AH23" s="6"/>
    </row>
    <row r="24" spans="1:34" ht="15" customHeight="1">
      <c r="A24" s="642"/>
      <c r="B24" s="53"/>
      <c r="C24" s="691"/>
      <c r="D24" s="692"/>
      <c r="E24" s="610">
        <v>4.8595341312949514E-2</v>
      </c>
      <c r="F24" s="645"/>
      <c r="G24" s="637"/>
      <c r="H24" s="638"/>
      <c r="I24" s="622">
        <v>0.10524075647694796</v>
      </c>
      <c r="J24" s="623"/>
      <c r="K24" s="610">
        <v>9.6756814180780665E-2</v>
      </c>
      <c r="L24" s="611"/>
      <c r="M24" s="645" t="e">
        <f>M23/(M23+M21)</f>
        <v>#REF!</v>
      </c>
      <c r="N24" s="623"/>
      <c r="O24" s="610" t="e">
        <f>O23/(O23+O21)</f>
        <v>#REF!</v>
      </c>
      <c r="P24" s="623"/>
      <c r="Q24" s="610" t="e">
        <f>Q23/(Q23+Q21)</f>
        <v>#REF!</v>
      </c>
      <c r="R24" s="623"/>
      <c r="S24" s="54"/>
      <c r="T24" s="642"/>
      <c r="U24" s="569"/>
      <c r="V24" s="570"/>
      <c r="W24" s="570"/>
      <c r="X24" s="570"/>
      <c r="Y24" s="570"/>
      <c r="Z24" s="570"/>
      <c r="AA24" s="570"/>
      <c r="AB24" s="571"/>
      <c r="AC24" s="374"/>
      <c r="AD24" s="539"/>
      <c r="AE24" s="374"/>
      <c r="AF24" s="6"/>
      <c r="AG24" s="6"/>
      <c r="AH24" s="6"/>
    </row>
    <row r="25" spans="1:34" ht="15" customHeight="1">
      <c r="A25" s="642"/>
      <c r="B25" s="53"/>
      <c r="C25" s="549" t="s">
        <v>297</v>
      </c>
      <c r="D25" s="550"/>
      <c r="E25" s="509"/>
      <c r="F25" s="546">
        <v>6216172</v>
      </c>
      <c r="G25" s="833" t="s">
        <v>13</v>
      </c>
      <c r="H25" s="834"/>
      <c r="I25" s="538"/>
      <c r="J25" s="547">
        <v>667251</v>
      </c>
      <c r="K25" s="509"/>
      <c r="L25" s="548">
        <v>131784</v>
      </c>
      <c r="M25" s="510"/>
      <c r="N25" s="511"/>
      <c r="O25" s="509"/>
      <c r="P25" s="511"/>
      <c r="Q25" s="509"/>
      <c r="R25" s="511"/>
      <c r="S25" s="54"/>
      <c r="T25" s="642"/>
      <c r="U25" s="569"/>
      <c r="V25" s="570"/>
      <c r="W25" s="570"/>
      <c r="X25" s="570"/>
      <c r="Y25" s="570"/>
      <c r="Z25" s="570"/>
      <c r="AA25" s="570"/>
      <c r="AB25" s="571"/>
      <c r="AC25" s="374"/>
      <c r="AD25" s="539"/>
      <c r="AE25" s="374"/>
      <c r="AF25" s="6"/>
      <c r="AG25" s="6"/>
      <c r="AH25" s="6"/>
    </row>
    <row r="26" spans="1:34" ht="15" customHeight="1">
      <c r="A26" s="642"/>
      <c r="B26" s="53"/>
      <c r="C26" s="683" t="s">
        <v>31</v>
      </c>
      <c r="D26" s="684"/>
      <c r="E26" s="614"/>
      <c r="F26" s="643"/>
      <c r="G26" s="657" t="s">
        <v>13</v>
      </c>
      <c r="H26" s="658"/>
      <c r="I26" s="661"/>
      <c r="J26" s="647"/>
      <c r="K26" s="614"/>
      <c r="L26" s="615"/>
      <c r="M26" s="643"/>
      <c r="N26" s="647"/>
      <c r="O26" s="614"/>
      <c r="P26" s="647"/>
      <c r="Q26" s="614"/>
      <c r="R26" s="647"/>
      <c r="S26" s="54"/>
      <c r="T26" s="642"/>
      <c r="U26" s="569"/>
      <c r="V26" s="570"/>
      <c r="W26" s="570"/>
      <c r="X26" s="570"/>
      <c r="Y26" s="570"/>
      <c r="Z26" s="570"/>
      <c r="AA26" s="570"/>
      <c r="AB26" s="571"/>
      <c r="AC26" s="374"/>
      <c r="AD26" s="539"/>
      <c r="AE26" s="374"/>
      <c r="AF26" s="6"/>
      <c r="AG26" s="6"/>
      <c r="AH26" s="6"/>
    </row>
    <row r="27" spans="1:34" ht="15" customHeight="1" thickBot="1">
      <c r="A27" s="642"/>
      <c r="B27" s="53"/>
      <c r="C27" s="685"/>
      <c r="D27" s="686"/>
      <c r="E27" s="616">
        <v>765</v>
      </c>
      <c r="F27" s="644"/>
      <c r="G27" s="659" t="s">
        <v>13</v>
      </c>
      <c r="H27" s="660"/>
      <c r="I27" s="662">
        <v>169</v>
      </c>
      <c r="J27" s="649"/>
      <c r="K27" s="616">
        <v>34</v>
      </c>
      <c r="L27" s="617"/>
      <c r="M27" s="648" t="str">
        <f>Y54</f>
        <v>#</v>
      </c>
      <c r="N27" s="649"/>
      <c r="O27" s="673" t="str">
        <f>Y55</f>
        <v>#</v>
      </c>
      <c r="P27" s="649"/>
      <c r="Q27" s="616" t="str">
        <f>Y56</f>
        <v>#</v>
      </c>
      <c r="R27" s="672"/>
      <c r="S27" s="54"/>
      <c r="T27" s="642"/>
      <c r="U27" s="569"/>
      <c r="V27" s="570"/>
      <c r="W27" s="570"/>
      <c r="X27" s="570"/>
      <c r="Y27" s="570"/>
      <c r="Z27" s="570"/>
      <c r="AA27" s="570"/>
      <c r="AB27" s="571"/>
      <c r="AC27" s="374"/>
      <c r="AD27" s="539"/>
      <c r="AE27" s="374"/>
      <c r="AF27" s="6"/>
      <c r="AG27" s="6"/>
      <c r="AH27" s="6"/>
    </row>
    <row r="28" spans="1:34" ht="15" customHeight="1">
      <c r="A28" s="642"/>
      <c r="B28" s="56"/>
      <c r="C28" s="542" t="s">
        <v>298</v>
      </c>
      <c r="D28" s="489"/>
      <c r="E28" s="491"/>
      <c r="F28" s="491"/>
      <c r="G28" s="492"/>
      <c r="H28" s="492"/>
      <c r="I28" s="491"/>
      <c r="J28" s="491"/>
      <c r="K28" s="491"/>
      <c r="L28" s="545"/>
      <c r="M28" s="491"/>
      <c r="N28" s="491"/>
      <c r="O28" s="491"/>
      <c r="P28" s="491"/>
      <c r="Q28" s="491"/>
      <c r="R28" s="494"/>
      <c r="S28" s="57"/>
      <c r="T28" s="642"/>
      <c r="U28" s="569"/>
      <c r="V28" s="570"/>
      <c r="W28" s="570"/>
      <c r="X28" s="570"/>
      <c r="Y28" s="570"/>
      <c r="Z28" s="570"/>
      <c r="AA28" s="570"/>
      <c r="AB28" s="571"/>
      <c r="AC28" s="374"/>
      <c r="AD28" s="539"/>
      <c r="AE28" s="374"/>
      <c r="AF28" s="6"/>
      <c r="AG28" s="6"/>
      <c r="AH28" s="6"/>
    </row>
    <row r="29" spans="1:34" ht="15" customHeight="1">
      <c r="A29" s="642"/>
      <c r="B29" s="53"/>
      <c r="C29" s="679" t="s">
        <v>18</v>
      </c>
      <c r="D29" s="680"/>
      <c r="E29" s="639">
        <v>66021513147.609787</v>
      </c>
      <c r="F29" s="650"/>
      <c r="G29" s="618" t="s">
        <v>13</v>
      </c>
      <c r="H29" s="619"/>
      <c r="I29" s="641">
        <v>9390859271.6599998</v>
      </c>
      <c r="J29" s="640"/>
      <c r="K29" s="639">
        <v>1271681832.750001</v>
      </c>
      <c r="L29" s="665"/>
      <c r="M29" s="650" t="e">
        <f>#REF!</f>
        <v>#REF!</v>
      </c>
      <c r="N29" s="640"/>
      <c r="O29" s="639" t="e">
        <f>#REF!</f>
        <v>#REF!</v>
      </c>
      <c r="P29" s="640"/>
      <c r="Q29" s="639" t="e">
        <f>#REF!</f>
        <v>#REF!</v>
      </c>
      <c r="R29" s="640"/>
      <c r="S29" s="54"/>
      <c r="T29" s="642"/>
      <c r="U29" s="569"/>
      <c r="V29" s="570"/>
      <c r="W29" s="570"/>
      <c r="X29" s="570"/>
      <c r="Y29" s="570"/>
      <c r="Z29" s="570"/>
      <c r="AA29" s="570"/>
      <c r="AB29" s="571"/>
      <c r="AC29" s="374"/>
      <c r="AD29" s="539"/>
      <c r="AE29" s="374"/>
      <c r="AF29" s="6"/>
      <c r="AG29" s="6"/>
      <c r="AH29" s="6"/>
    </row>
    <row r="30" spans="1:34" ht="15" customHeight="1">
      <c r="A30" s="642"/>
      <c r="B30" s="53"/>
      <c r="C30" s="681"/>
      <c r="D30" s="682"/>
      <c r="E30" s="610">
        <v>0.96329937608265837</v>
      </c>
      <c r="F30" s="645"/>
      <c r="G30" s="675" t="s">
        <v>13</v>
      </c>
      <c r="H30" s="676"/>
      <c r="I30" s="622">
        <v>0.93214581572818578</v>
      </c>
      <c r="J30" s="623"/>
      <c r="K30" s="610">
        <v>0.92400385466651613</v>
      </c>
      <c r="L30" s="611"/>
      <c r="M30" s="645" t="e">
        <f>M29/M33</f>
        <v>#REF!</v>
      </c>
      <c r="N30" s="623"/>
      <c r="O30" s="610" t="e">
        <f>O29/O33</f>
        <v>#REF!</v>
      </c>
      <c r="P30" s="623"/>
      <c r="Q30" s="610" t="e">
        <f>Q29/Q33</f>
        <v>#REF!</v>
      </c>
      <c r="R30" s="623"/>
      <c r="S30" s="54"/>
      <c r="T30" s="642"/>
      <c r="U30" s="569"/>
      <c r="V30" s="570"/>
      <c r="W30" s="570"/>
      <c r="X30" s="570"/>
      <c r="Y30" s="570"/>
      <c r="Z30" s="570"/>
      <c r="AA30" s="570"/>
      <c r="AB30" s="571"/>
      <c r="AC30" s="374"/>
      <c r="AD30" s="539"/>
      <c r="AE30" s="374"/>
      <c r="AF30" s="6"/>
      <c r="AG30" s="6"/>
      <c r="AH30" s="6"/>
    </row>
    <row r="31" spans="1:34" ht="15" customHeight="1">
      <c r="A31" s="642"/>
      <c r="B31" s="53"/>
      <c r="C31" s="679" t="s">
        <v>17</v>
      </c>
      <c r="D31" s="680"/>
      <c r="E31" s="639">
        <v>2515345472.7000065</v>
      </c>
      <c r="F31" s="650"/>
      <c r="G31" s="618" t="s">
        <v>13</v>
      </c>
      <c r="H31" s="619"/>
      <c r="I31" s="641">
        <v>683593794.81000018</v>
      </c>
      <c r="J31" s="640"/>
      <c r="K31" s="639">
        <v>104591465.59999996</v>
      </c>
      <c r="L31" s="665"/>
      <c r="M31" s="650" t="e">
        <f>#REF!</f>
        <v>#REF!</v>
      </c>
      <c r="N31" s="640"/>
      <c r="O31" s="639" t="e">
        <f>#REF!</f>
        <v>#REF!</v>
      </c>
      <c r="P31" s="640"/>
      <c r="Q31" s="639" t="e">
        <f>#REF!</f>
        <v>#REF!</v>
      </c>
      <c r="R31" s="640"/>
      <c r="S31" s="54"/>
      <c r="T31" s="642"/>
      <c r="U31" s="569"/>
      <c r="V31" s="570"/>
      <c r="W31" s="570"/>
      <c r="X31" s="570"/>
      <c r="Y31" s="570"/>
      <c r="Z31" s="570"/>
      <c r="AA31" s="570"/>
      <c r="AB31" s="571"/>
      <c r="AC31" s="374"/>
      <c r="AD31" s="539"/>
      <c r="AE31" s="374"/>
      <c r="AF31" s="6"/>
      <c r="AG31" s="6"/>
      <c r="AH31" s="6"/>
    </row>
    <row r="32" spans="1:34" ht="15" customHeight="1">
      <c r="A32" s="642"/>
      <c r="B32" s="53"/>
      <c r="C32" s="681"/>
      <c r="D32" s="682"/>
      <c r="E32" s="610">
        <v>3.6700623917341677E-2</v>
      </c>
      <c r="F32" s="645"/>
      <c r="G32" s="675" t="s">
        <v>13</v>
      </c>
      <c r="H32" s="676"/>
      <c r="I32" s="622">
        <v>6.7854184271814319E-2</v>
      </c>
      <c r="J32" s="623"/>
      <c r="K32" s="610">
        <v>7.5996145333483936E-2</v>
      </c>
      <c r="L32" s="611"/>
      <c r="M32" s="645" t="e">
        <f>M31/M33</f>
        <v>#REF!</v>
      </c>
      <c r="N32" s="623"/>
      <c r="O32" s="610" t="e">
        <f>O31/O33</f>
        <v>#REF!</v>
      </c>
      <c r="P32" s="623"/>
      <c r="Q32" s="610" t="e">
        <f>Q31/Q33</f>
        <v>#REF!</v>
      </c>
      <c r="R32" s="623"/>
      <c r="S32" s="54"/>
      <c r="T32" s="642"/>
      <c r="U32" s="569"/>
      <c r="V32" s="570"/>
      <c r="W32" s="570"/>
      <c r="X32" s="570"/>
      <c r="Y32" s="570"/>
      <c r="Z32" s="570"/>
      <c r="AA32" s="570"/>
      <c r="AB32" s="571"/>
      <c r="AC32" s="374"/>
      <c r="AD32" s="374"/>
      <c r="AE32" s="374"/>
      <c r="AF32" s="6"/>
      <c r="AG32" s="6"/>
      <c r="AH32" s="6"/>
    </row>
    <row r="33" spans="1:34" ht="15" customHeight="1" thickBot="1">
      <c r="A33" s="642"/>
      <c r="B33" s="53"/>
      <c r="C33" s="693" t="s">
        <v>28</v>
      </c>
      <c r="D33" s="694"/>
      <c r="E33" s="639">
        <v>68536858620.309792</v>
      </c>
      <c r="F33" s="650"/>
      <c r="G33" s="618" t="s">
        <v>13</v>
      </c>
      <c r="H33" s="619"/>
      <c r="I33" s="641">
        <v>10074453066.469999</v>
      </c>
      <c r="J33" s="640"/>
      <c r="K33" s="639">
        <v>1376273298.3500009</v>
      </c>
      <c r="L33" s="665"/>
      <c r="M33" s="650" t="e">
        <f>M29+M31</f>
        <v>#REF!</v>
      </c>
      <c r="N33" s="640"/>
      <c r="O33" s="639" t="e">
        <f>O29+O31</f>
        <v>#REF!</v>
      </c>
      <c r="P33" s="640"/>
      <c r="Q33" s="639" t="e">
        <f>Q29+Q31</f>
        <v>#REF!</v>
      </c>
      <c r="R33" s="640"/>
      <c r="S33" s="54"/>
      <c r="T33" s="642"/>
      <c r="U33" s="569"/>
      <c r="V33" s="570"/>
      <c r="W33" s="570"/>
      <c r="X33" s="570"/>
      <c r="Y33" s="570"/>
      <c r="Z33" s="570"/>
      <c r="AA33" s="570"/>
      <c r="AB33" s="571"/>
      <c r="AC33" s="374"/>
      <c r="AD33" s="374"/>
      <c r="AE33" s="374"/>
      <c r="AF33" s="6"/>
      <c r="AG33" s="6"/>
      <c r="AH33" s="6"/>
    </row>
    <row r="34" spans="1:34" ht="43.5" customHeight="1">
      <c r="A34" s="642"/>
      <c r="B34" s="53"/>
      <c r="C34" s="835" t="s">
        <v>29</v>
      </c>
      <c r="D34" s="836"/>
      <c r="E34" s="484" t="s">
        <v>18</v>
      </c>
      <c r="F34" s="485" t="s">
        <v>17</v>
      </c>
      <c r="G34" s="484" t="s">
        <v>18</v>
      </c>
      <c r="H34" s="486" t="s">
        <v>17</v>
      </c>
      <c r="I34" s="487" t="s">
        <v>18</v>
      </c>
      <c r="J34" s="488" t="s">
        <v>17</v>
      </c>
      <c r="K34" s="484" t="s">
        <v>18</v>
      </c>
      <c r="L34" s="544" t="s">
        <v>17</v>
      </c>
      <c r="M34" s="541" t="s">
        <v>18</v>
      </c>
      <c r="N34" s="488" t="s">
        <v>17</v>
      </c>
      <c r="O34" s="484" t="s">
        <v>18</v>
      </c>
      <c r="P34" s="488" t="s">
        <v>17</v>
      </c>
      <c r="Q34" s="484" t="s">
        <v>18</v>
      </c>
      <c r="R34" s="488" t="s">
        <v>17</v>
      </c>
      <c r="S34" s="54"/>
      <c r="T34" s="642"/>
      <c r="U34" s="572"/>
      <c r="V34" s="573"/>
      <c r="W34" s="573"/>
      <c r="X34" s="573"/>
      <c r="Y34" s="573"/>
      <c r="Z34" s="573"/>
      <c r="AA34" s="573"/>
      <c r="AB34" s="574"/>
      <c r="AC34" s="374"/>
      <c r="AD34" s="374"/>
      <c r="AE34" s="374"/>
      <c r="AF34" s="6"/>
      <c r="AG34" s="6"/>
      <c r="AH34" s="6"/>
    </row>
    <row r="35" spans="1:34" ht="15" customHeight="1">
      <c r="A35" s="642"/>
      <c r="B35" s="53"/>
      <c r="C35" s="695" t="s">
        <v>2</v>
      </c>
      <c r="D35" s="696"/>
      <c r="E35" s="185">
        <v>0.12604801062593193</v>
      </c>
      <c r="F35" s="171">
        <v>9.6400150035740345E-2</v>
      </c>
      <c r="G35" s="177">
        <v>0.13058450954142189</v>
      </c>
      <c r="H35" s="198">
        <v>9.6400150035740345E-2</v>
      </c>
      <c r="I35" s="164">
        <v>0.14740781856858801</v>
      </c>
      <c r="J35" s="213">
        <v>0.19034408775779676</v>
      </c>
      <c r="K35" s="185">
        <v>0.13907868512010874</v>
      </c>
      <c r="L35" s="535">
        <v>8.3640766670736832E-2</v>
      </c>
      <c r="M35" s="517" t="e">
        <f t="shared" ref="E35:R35" si="1">M13/M19</f>
        <v>#REF!</v>
      </c>
      <c r="N35" s="213" t="e">
        <f t="shared" si="1"/>
        <v>#REF!</v>
      </c>
      <c r="O35" s="185" t="e">
        <f t="shared" si="1"/>
        <v>#REF!</v>
      </c>
      <c r="P35" s="213" t="e">
        <f t="shared" si="1"/>
        <v>#REF!</v>
      </c>
      <c r="Q35" s="185" t="e">
        <f t="shared" si="1"/>
        <v>#REF!</v>
      </c>
      <c r="R35" s="213" t="e">
        <f t="shared" si="1"/>
        <v>#REF!</v>
      </c>
      <c r="S35" s="54"/>
      <c r="T35" s="642"/>
      <c r="U35" s="609" t="s">
        <v>153</v>
      </c>
      <c r="V35" s="609"/>
      <c r="W35" s="609"/>
      <c r="X35" s="609"/>
      <c r="Y35" s="609"/>
      <c r="Z35" s="609"/>
      <c r="AA35" s="609"/>
      <c r="AB35" s="609"/>
      <c r="AC35" s="374"/>
      <c r="AD35" s="374"/>
      <c r="AE35" s="374"/>
      <c r="AF35" s="6"/>
      <c r="AG35" s="6"/>
      <c r="AH35" s="6"/>
    </row>
    <row r="36" spans="1:34" ht="15" customHeight="1">
      <c r="A36" s="642"/>
      <c r="B36" s="53"/>
      <c r="C36" s="697" t="s">
        <v>1</v>
      </c>
      <c r="D36" s="698"/>
      <c r="E36" s="186">
        <v>0.5210879869027254</v>
      </c>
      <c r="F36" s="172">
        <v>0.67314515678934095</v>
      </c>
      <c r="G36" s="178">
        <v>0.52116484180576128</v>
      </c>
      <c r="H36" s="199">
        <v>0.67314515678934095</v>
      </c>
      <c r="I36" s="165">
        <v>0.53657548973569957</v>
      </c>
      <c r="J36" s="214">
        <v>0.63468370175974176</v>
      </c>
      <c r="K36" s="186">
        <v>0.39156466773862553</v>
      </c>
      <c r="L36" s="536">
        <v>0.41794082833848345</v>
      </c>
      <c r="M36" s="518" t="e">
        <f t="shared" ref="E36:R36" si="2">M14/M19</f>
        <v>#REF!</v>
      </c>
      <c r="N36" s="214" t="e">
        <f t="shared" si="2"/>
        <v>#REF!</v>
      </c>
      <c r="O36" s="186" t="e">
        <f t="shared" si="2"/>
        <v>#REF!</v>
      </c>
      <c r="P36" s="214" t="e">
        <f t="shared" si="2"/>
        <v>#REF!</v>
      </c>
      <c r="Q36" s="186" t="e">
        <f t="shared" si="2"/>
        <v>#REF!</v>
      </c>
      <c r="R36" s="214" t="e">
        <f t="shared" si="2"/>
        <v>#REF!</v>
      </c>
      <c r="S36" s="54"/>
      <c r="T36" s="642"/>
      <c r="U36" s="609"/>
      <c r="V36" s="609"/>
      <c r="W36" s="609"/>
      <c r="X36" s="609"/>
      <c r="Y36" s="609"/>
      <c r="Z36" s="609"/>
      <c r="AA36" s="609"/>
      <c r="AB36" s="609"/>
      <c r="AC36" s="374"/>
      <c r="AD36" s="374"/>
      <c r="AE36" s="374"/>
      <c r="AF36" s="6"/>
      <c r="AG36" s="6"/>
      <c r="AH36" s="6"/>
    </row>
    <row r="37" spans="1:34" ht="15" customHeight="1">
      <c r="A37" s="642"/>
      <c r="B37" s="53"/>
      <c r="C37" s="697" t="s">
        <v>0</v>
      </c>
      <c r="D37" s="698"/>
      <c r="E37" s="186">
        <v>0.24384809235825336</v>
      </c>
      <c r="F37" s="172">
        <v>0.16982960581611878</v>
      </c>
      <c r="G37" s="178">
        <v>0.23450813299115267</v>
      </c>
      <c r="H37" s="199">
        <v>0.16982960581611878</v>
      </c>
      <c r="I37" s="165">
        <v>0.1774172566516895</v>
      </c>
      <c r="J37" s="214">
        <v>0.12398807551136083</v>
      </c>
      <c r="K37" s="186">
        <v>0.40962707555043498</v>
      </c>
      <c r="L37" s="536">
        <v>0.4251707512166269</v>
      </c>
      <c r="M37" s="518" t="e">
        <f t="shared" ref="E37:R37" si="3">M15/M19</f>
        <v>#REF!</v>
      </c>
      <c r="N37" s="214" t="e">
        <f t="shared" si="3"/>
        <v>#REF!</v>
      </c>
      <c r="O37" s="186" t="e">
        <f t="shared" si="3"/>
        <v>#REF!</v>
      </c>
      <c r="P37" s="214" t="e">
        <f t="shared" si="3"/>
        <v>#REF!</v>
      </c>
      <c r="Q37" s="186" t="e">
        <f t="shared" si="3"/>
        <v>#REF!</v>
      </c>
      <c r="R37" s="214" t="e">
        <f t="shared" si="3"/>
        <v>#REF!</v>
      </c>
      <c r="S37" s="54"/>
      <c r="T37" s="642"/>
      <c r="U37" s="609" t="s">
        <v>303</v>
      </c>
      <c r="V37" s="609"/>
      <c r="W37" s="609"/>
      <c r="X37" s="609"/>
      <c r="Y37" s="609"/>
      <c r="Z37" s="609"/>
      <c r="AA37" s="609"/>
      <c r="AB37" s="609"/>
      <c r="AC37" s="374"/>
      <c r="AD37" s="374"/>
      <c r="AE37" s="374"/>
      <c r="AF37" s="6"/>
      <c r="AG37" s="6"/>
      <c r="AH37" s="6"/>
    </row>
    <row r="38" spans="1:34" ht="15" customHeight="1">
      <c r="A38" s="642"/>
      <c r="B38" s="53"/>
      <c r="C38" s="697" t="s">
        <v>5</v>
      </c>
      <c r="D38" s="698"/>
      <c r="E38" s="186">
        <v>0.10901591011308927</v>
      </c>
      <c r="F38" s="172">
        <v>6.062508735880006E-2</v>
      </c>
      <c r="G38" s="178">
        <v>0.11374251566166431</v>
      </c>
      <c r="H38" s="199">
        <v>6.062508735880006E-2</v>
      </c>
      <c r="I38" s="165">
        <v>0.13859943504402283</v>
      </c>
      <c r="J38" s="214">
        <v>5.0984134971100749E-2</v>
      </c>
      <c r="K38" s="186">
        <v>5.9729571590830761E-2</v>
      </c>
      <c r="L38" s="536">
        <v>7.3247653774152655E-2</v>
      </c>
      <c r="M38" s="518" t="e">
        <f t="shared" ref="F38:R38" si="4">M16/M19</f>
        <v>#REF!</v>
      </c>
      <c r="N38" s="214" t="e">
        <f t="shared" si="4"/>
        <v>#REF!</v>
      </c>
      <c r="O38" s="186" t="e">
        <f t="shared" si="4"/>
        <v>#REF!</v>
      </c>
      <c r="P38" s="214" t="e">
        <f t="shared" si="4"/>
        <v>#REF!</v>
      </c>
      <c r="Q38" s="186" t="e">
        <f t="shared" si="4"/>
        <v>#REF!</v>
      </c>
      <c r="R38" s="214" t="e">
        <f t="shared" si="4"/>
        <v>#REF!</v>
      </c>
      <c r="S38" s="54"/>
      <c r="T38" s="642"/>
      <c r="U38" s="609" t="s">
        <v>304</v>
      </c>
      <c r="V38" s="609"/>
      <c r="W38" s="609"/>
      <c r="X38" s="609"/>
      <c r="Y38" s="609"/>
      <c r="Z38" s="609"/>
      <c r="AA38" s="609"/>
      <c r="AB38" s="609"/>
      <c r="AC38" s="374"/>
      <c r="AD38" s="374"/>
      <c r="AE38" s="374"/>
      <c r="AF38" s="6"/>
      <c r="AG38" s="6"/>
      <c r="AH38" s="6"/>
    </row>
    <row r="39" spans="1:34" ht="15" customHeight="1">
      <c r="A39" s="642"/>
      <c r="B39" s="53"/>
      <c r="C39" s="697" t="s">
        <v>44</v>
      </c>
      <c r="D39" s="698"/>
      <c r="E39" s="186">
        <v>0</v>
      </c>
      <c r="F39" s="172">
        <v>0</v>
      </c>
      <c r="G39" s="178">
        <v>0</v>
      </c>
      <c r="H39" s="199">
        <v>0</v>
      </c>
      <c r="I39" s="165">
        <v>0</v>
      </c>
      <c r="J39" s="214">
        <v>0</v>
      </c>
      <c r="K39" s="186">
        <v>0</v>
      </c>
      <c r="L39" s="536">
        <v>0</v>
      </c>
      <c r="M39" s="518" t="e">
        <f t="shared" ref="E39:R39" si="5">M17/M19</f>
        <v>#REF!</v>
      </c>
      <c r="N39" s="214" t="e">
        <f t="shared" si="5"/>
        <v>#REF!</v>
      </c>
      <c r="O39" s="186" t="e">
        <f t="shared" si="5"/>
        <v>#REF!</v>
      </c>
      <c r="P39" s="214" t="e">
        <f t="shared" si="5"/>
        <v>#REF!</v>
      </c>
      <c r="Q39" s="186" t="e">
        <f t="shared" si="5"/>
        <v>#REF!</v>
      </c>
      <c r="R39" s="214" t="e">
        <f t="shared" si="5"/>
        <v>#REF!</v>
      </c>
      <c r="S39" s="54"/>
      <c r="T39" s="642"/>
      <c r="U39" s="609"/>
      <c r="V39" s="609"/>
      <c r="W39" s="609"/>
      <c r="X39" s="609"/>
      <c r="Y39" s="609"/>
      <c r="Z39" s="609"/>
      <c r="AA39" s="609"/>
      <c r="AB39" s="609"/>
      <c r="AC39" s="374"/>
      <c r="AD39" s="374"/>
      <c r="AE39" s="374"/>
      <c r="AF39" s="6"/>
      <c r="AG39" s="6"/>
      <c r="AH39" s="6"/>
    </row>
    <row r="40" spans="1:34" ht="15" customHeight="1" thickBot="1">
      <c r="A40" s="642"/>
      <c r="B40" s="53"/>
      <c r="C40" s="697" t="s">
        <v>6</v>
      </c>
      <c r="D40" s="698"/>
      <c r="E40" s="186">
        <v>0</v>
      </c>
      <c r="F40" s="172">
        <v>0</v>
      </c>
      <c r="G40" s="205">
        <v>0</v>
      </c>
      <c r="H40" s="200">
        <v>0</v>
      </c>
      <c r="I40" s="481">
        <v>0</v>
      </c>
      <c r="J40" s="482">
        <v>0</v>
      </c>
      <c r="K40" s="186">
        <v>0</v>
      </c>
      <c r="L40" s="536">
        <v>0</v>
      </c>
      <c r="M40" s="519" t="e">
        <f t="shared" ref="E40:R40" si="6">M18/M19</f>
        <v>#REF!</v>
      </c>
      <c r="N40" s="482" t="e">
        <f t="shared" si="6"/>
        <v>#REF!</v>
      </c>
      <c r="O40" s="483" t="e">
        <f t="shared" si="6"/>
        <v>#REF!</v>
      </c>
      <c r="P40" s="482" t="e">
        <f t="shared" si="6"/>
        <v>#REF!</v>
      </c>
      <c r="Q40" s="186" t="e">
        <f t="shared" si="6"/>
        <v>#REF!</v>
      </c>
      <c r="R40" s="214" t="e">
        <f t="shared" si="6"/>
        <v>#REF!</v>
      </c>
      <c r="S40" s="54"/>
      <c r="T40" s="642"/>
      <c r="U40" s="588"/>
      <c r="V40" s="589"/>
      <c r="W40" s="589"/>
      <c r="X40" s="589"/>
      <c r="Y40" s="589"/>
      <c r="Z40" s="589"/>
      <c r="AA40" s="589"/>
      <c r="AB40" s="590"/>
      <c r="AC40" s="374"/>
      <c r="AD40" s="374"/>
      <c r="AE40" s="374"/>
      <c r="AF40" s="6"/>
      <c r="AG40" s="6"/>
      <c r="AH40" s="6"/>
    </row>
    <row r="41" spans="1:34" ht="15" customHeight="1">
      <c r="A41" s="642"/>
      <c r="B41" s="56"/>
      <c r="C41" s="542" t="s">
        <v>127</v>
      </c>
      <c r="D41" s="489"/>
      <c r="E41" s="490"/>
      <c r="F41" s="490"/>
      <c r="G41" s="490"/>
      <c r="H41" s="490"/>
      <c r="I41" s="490"/>
      <c r="J41" s="490"/>
      <c r="K41" s="490"/>
      <c r="L41" s="543"/>
      <c r="M41" s="490"/>
      <c r="N41" s="490"/>
      <c r="O41" s="490"/>
      <c r="P41" s="490"/>
      <c r="Q41" s="490"/>
      <c r="R41" s="493"/>
      <c r="S41" s="57"/>
      <c r="T41" s="642"/>
      <c r="U41" s="588"/>
      <c r="V41" s="589"/>
      <c r="W41" s="589"/>
      <c r="X41" s="589"/>
      <c r="Y41" s="589"/>
      <c r="Z41" s="589"/>
      <c r="AA41" s="589"/>
      <c r="AB41" s="590"/>
      <c r="AC41" s="374"/>
      <c r="AD41" s="374"/>
      <c r="AE41" s="374"/>
      <c r="AF41" s="6"/>
      <c r="AG41" s="6"/>
      <c r="AH41" s="6"/>
    </row>
    <row r="42" spans="1:34" ht="15" customHeight="1">
      <c r="A42" s="642"/>
      <c r="B42" s="53"/>
      <c r="C42" s="705"/>
      <c r="D42" s="706"/>
      <c r="E42" s="707">
        <v>-16775817237.73362</v>
      </c>
      <c r="F42" s="708"/>
      <c r="G42" s="179"/>
      <c r="H42" s="166"/>
      <c r="I42" s="709">
        <v>-3578929680.9103823</v>
      </c>
      <c r="J42" s="710"/>
      <c r="K42" s="707">
        <v>-295300692.07359785</v>
      </c>
      <c r="L42" s="711"/>
      <c r="M42" s="712" t="e">
        <f>N10*M21</f>
        <v>#REF!</v>
      </c>
      <c r="N42" s="713"/>
      <c r="O42" s="714" t="e">
        <f>P10*O21</f>
        <v>#REF!</v>
      </c>
      <c r="P42" s="713"/>
      <c r="Q42" s="714" t="e">
        <f>R10*Q21</f>
        <v>#REF!</v>
      </c>
      <c r="R42" s="713"/>
      <c r="S42" s="54"/>
      <c r="T42" s="642"/>
      <c r="U42" s="588"/>
      <c r="V42" s="589"/>
      <c r="W42" s="589"/>
      <c r="X42" s="589"/>
      <c r="Y42" s="589"/>
      <c r="Z42" s="589"/>
      <c r="AA42" s="589"/>
      <c r="AB42" s="590"/>
      <c r="AC42" s="374"/>
      <c r="AD42" s="374"/>
      <c r="AE42" s="374"/>
      <c r="AF42" s="6"/>
      <c r="AG42" s="6"/>
      <c r="AH42" s="6"/>
    </row>
    <row r="43" spans="1:34" ht="15" customHeight="1">
      <c r="A43" s="642"/>
      <c r="B43" s="54"/>
      <c r="C43" s="54"/>
      <c r="D43" s="54"/>
      <c r="E43" s="54"/>
      <c r="F43" s="54"/>
      <c r="G43" s="54"/>
      <c r="H43" s="54"/>
      <c r="I43" s="54"/>
      <c r="J43" s="54"/>
      <c r="K43" s="54"/>
      <c r="L43" s="54"/>
      <c r="M43" s="54"/>
      <c r="N43" s="54"/>
      <c r="O43" s="54"/>
      <c r="P43" s="54"/>
      <c r="Q43" s="54"/>
      <c r="R43" s="54"/>
      <c r="S43" s="54"/>
      <c r="T43" s="642"/>
      <c r="U43" s="588"/>
      <c r="V43" s="589"/>
      <c r="W43" s="589"/>
      <c r="X43" s="589"/>
      <c r="Y43" s="589"/>
      <c r="Z43" s="589"/>
      <c r="AA43" s="589"/>
      <c r="AB43" s="590"/>
      <c r="AC43" s="374"/>
      <c r="AD43" s="374"/>
      <c r="AE43" s="374"/>
      <c r="AF43" s="6"/>
      <c r="AG43" s="6"/>
      <c r="AH43" s="6"/>
    </row>
    <row r="44" spans="1:34" ht="18" customHeight="1">
      <c r="A44" s="642"/>
      <c r="B44" s="596" t="s">
        <v>263</v>
      </c>
      <c r="C44" s="596"/>
      <c r="D44" s="596"/>
      <c r="E44" s="596"/>
      <c r="F44" s="596"/>
      <c r="G44" s="596"/>
      <c r="H44" s="596"/>
      <c r="I44" s="596"/>
      <c r="J44" s="596"/>
      <c r="K44" s="596"/>
      <c r="L44" s="596"/>
      <c r="M44" s="596"/>
      <c r="N44" s="596"/>
      <c r="O44" s="596"/>
      <c r="P44" s="596"/>
      <c r="Q44" s="596"/>
      <c r="R44" s="596"/>
      <c r="S44" s="596"/>
      <c r="T44" s="642"/>
      <c r="U44" s="42" t="str">
        <f>W49</f>
        <v>CA</v>
      </c>
      <c r="V44" s="597" t="s">
        <v>57</v>
      </c>
      <c r="W44" s="597"/>
      <c r="X44" s="597"/>
      <c r="Y44" s="597"/>
      <c r="Z44" s="597"/>
      <c r="AA44" s="597"/>
      <c r="AB44" s="42"/>
      <c r="AC44" s="8"/>
      <c r="AD44" s="375"/>
      <c r="AE44" s="8"/>
      <c r="AF44" s="6"/>
      <c r="AG44" s="6"/>
      <c r="AH44" s="6"/>
    </row>
    <row r="45" spans="1:34" ht="18" customHeight="1">
      <c r="A45" s="49"/>
      <c r="B45" s="587" t="s">
        <v>128</v>
      </c>
      <c r="C45" s="587"/>
      <c r="D45" s="587"/>
      <c r="E45" s="587"/>
      <c r="F45" s="587"/>
      <c r="G45" s="587"/>
      <c r="H45" s="587"/>
      <c r="I45" s="587"/>
      <c r="J45" s="587"/>
      <c r="K45" s="587"/>
      <c r="L45" s="587"/>
      <c r="M45" s="587"/>
      <c r="N45" s="587"/>
      <c r="O45" s="587"/>
      <c r="P45" s="587"/>
      <c r="Q45" s="587"/>
      <c r="R45" s="587"/>
      <c r="S45" s="587"/>
      <c r="T45" s="49"/>
      <c r="U45" s="58" t="s">
        <v>108</v>
      </c>
      <c r="V45" s="58"/>
      <c r="W45" s="58"/>
      <c r="X45" s="58"/>
      <c r="Y45" s="58"/>
      <c r="Z45" s="58"/>
      <c r="AA45" s="58"/>
      <c r="AB45" s="58"/>
      <c r="AC45" s="376"/>
      <c r="AD45" s="376"/>
      <c r="AE45" s="376"/>
      <c r="AF45" s="6"/>
      <c r="AG45" s="6"/>
      <c r="AH45" s="6"/>
    </row>
    <row r="46" spans="1:34" ht="15.95" customHeight="1">
      <c r="A46" s="59"/>
      <c r="B46" s="59"/>
      <c r="C46" s="59"/>
      <c r="D46" s="59"/>
      <c r="E46" s="59"/>
      <c r="F46" s="59"/>
      <c r="G46" s="59"/>
      <c r="H46" s="59"/>
      <c r="I46" s="59"/>
      <c r="J46" s="59"/>
      <c r="K46" s="59"/>
      <c r="L46" s="59"/>
      <c r="M46" s="59"/>
      <c r="N46" s="59"/>
      <c r="O46" s="59"/>
      <c r="P46" s="59"/>
      <c r="Q46" s="59"/>
      <c r="R46" s="59"/>
      <c r="S46" s="59"/>
      <c r="T46" s="60"/>
      <c r="U46" s="55"/>
      <c r="V46" s="55"/>
      <c r="W46" s="55"/>
      <c r="X46" s="55"/>
      <c r="Y46" s="55"/>
      <c r="Z46" s="55"/>
      <c r="AA46" s="55"/>
      <c r="AB46" s="55"/>
      <c r="AC46" s="6"/>
      <c r="AD46" s="6"/>
      <c r="AE46" s="6"/>
      <c r="AF46" s="6"/>
      <c r="AG46" s="6"/>
      <c r="AH46" s="6"/>
    </row>
    <row r="47" spans="1:34" ht="15.95" customHeight="1">
      <c r="A47" s="59"/>
      <c r="B47" s="59"/>
      <c r="C47" s="59"/>
      <c r="D47" s="59"/>
      <c r="E47" s="59"/>
      <c r="F47" s="59"/>
      <c r="G47" s="59"/>
      <c r="H47" s="59"/>
      <c r="I47" s="59"/>
      <c r="J47" s="59"/>
      <c r="K47" s="59"/>
      <c r="L47" s="59"/>
      <c r="M47" s="59"/>
      <c r="N47" s="59"/>
      <c r="O47" s="59"/>
      <c r="P47" s="59"/>
      <c r="Q47" s="59"/>
      <c r="R47" s="59"/>
      <c r="S47" s="59"/>
      <c r="T47" s="60"/>
      <c r="U47" s="55"/>
      <c r="V47" s="61"/>
      <c r="W47" s="61"/>
      <c r="X47" s="55"/>
      <c r="Y47" s="55"/>
      <c r="Z47" s="55"/>
      <c r="AA47" s="55"/>
      <c r="AB47" s="55"/>
      <c r="AC47" s="6"/>
      <c r="AD47" s="6"/>
      <c r="AE47" s="6"/>
      <c r="AF47" s="6"/>
      <c r="AG47" s="6"/>
      <c r="AH47" s="6"/>
    </row>
    <row r="48" spans="1:34" ht="15.95" customHeight="1">
      <c r="A48" s="59"/>
      <c r="B48" s="59"/>
      <c r="C48" s="62"/>
      <c r="D48" s="62"/>
      <c r="E48" s="59"/>
      <c r="F48" s="59"/>
      <c r="G48" s="59"/>
      <c r="H48" s="59"/>
      <c r="I48" s="59"/>
      <c r="J48" s="59"/>
      <c r="K48" s="59"/>
      <c r="L48" s="59"/>
      <c r="M48" s="59"/>
      <c r="N48" s="59"/>
      <c r="O48" s="59"/>
      <c r="P48" s="59"/>
      <c r="Q48" s="59"/>
      <c r="R48" s="59"/>
      <c r="S48" s="59"/>
      <c r="T48" s="60"/>
      <c r="U48" s="55"/>
      <c r="V48" s="61"/>
      <c r="W48" s="61"/>
      <c r="X48" s="55"/>
      <c r="Y48" s="55"/>
      <c r="Z48" s="55"/>
      <c r="AA48" s="55"/>
      <c r="AB48" s="55"/>
      <c r="AC48" s="6"/>
      <c r="AD48" s="655" t="s">
        <v>210</v>
      </c>
      <c r="AE48" s="655"/>
      <c r="AF48" s="655"/>
      <c r="AG48" s="655"/>
      <c r="AH48" s="655"/>
    </row>
    <row r="49" spans="1:36" ht="15.95" customHeight="1">
      <c r="A49" s="59"/>
      <c r="B49" s="59"/>
      <c r="C49" s="576" t="s">
        <v>211</v>
      </c>
      <c r="D49" s="576"/>
      <c r="E49" s="576"/>
      <c r="F49" s="576"/>
      <c r="G49" s="576"/>
      <c r="H49" s="576"/>
      <c r="I49" s="576"/>
      <c r="J49" s="576"/>
      <c r="K49" s="59"/>
      <c r="L49" s="586" t="s">
        <v>149</v>
      </c>
      <c r="M49" s="586"/>
      <c r="N49" s="586"/>
      <c r="O49" s="586"/>
      <c r="P49" s="586"/>
      <c r="Q49" s="586"/>
      <c r="R49" s="586"/>
      <c r="S49" s="59"/>
      <c r="T49" s="60"/>
      <c r="U49" s="55"/>
      <c r="V49" s="233" t="s">
        <v>14</v>
      </c>
      <c r="W49" s="495" t="str">
        <f>'FIG3'!W49</f>
        <v>CA</v>
      </c>
      <c r="X49" s="102"/>
      <c r="Y49" s="103"/>
      <c r="Z49" s="103"/>
      <c r="AA49" s="61"/>
      <c r="AB49" s="55"/>
      <c r="AC49" s="6"/>
      <c r="AD49" s="655"/>
      <c r="AE49" s="655"/>
      <c r="AF49" s="655"/>
      <c r="AG49" s="655"/>
      <c r="AH49" s="655"/>
    </row>
    <row r="50" spans="1:36" ht="15.95" customHeight="1">
      <c r="A50" s="59"/>
      <c r="B50" s="59"/>
      <c r="C50" s="576"/>
      <c r="D50" s="576"/>
      <c r="E50" s="576"/>
      <c r="F50" s="576"/>
      <c r="G50" s="576"/>
      <c r="H50" s="576"/>
      <c r="I50" s="576"/>
      <c r="J50" s="576"/>
      <c r="K50" s="59"/>
      <c r="L50" s="586"/>
      <c r="M50" s="586"/>
      <c r="N50" s="586"/>
      <c r="O50" s="586"/>
      <c r="P50" s="586"/>
      <c r="Q50" s="586"/>
      <c r="R50" s="586"/>
      <c r="S50" s="59"/>
      <c r="T50" s="60"/>
      <c r="U50" s="55"/>
      <c r="V50" s="233" t="s">
        <v>15</v>
      </c>
      <c r="W50" s="495" t="str">
        <f>'FIG3'!W50</f>
        <v>FY2010-11</v>
      </c>
      <c r="X50" s="102"/>
      <c r="Y50" s="103"/>
      <c r="Z50" s="103"/>
      <c r="AA50" s="61"/>
      <c r="AB50" s="55"/>
      <c r="AC50" s="6"/>
      <c r="AD50" s="6"/>
      <c r="AE50" s="6"/>
      <c r="AF50" s="6"/>
      <c r="AG50" s="6"/>
      <c r="AH50" s="6"/>
    </row>
    <row r="51" spans="1:36" ht="15.95" customHeight="1">
      <c r="A51" s="59"/>
      <c r="B51" s="59"/>
      <c r="C51" s="576"/>
      <c r="D51" s="576"/>
      <c r="E51" s="576"/>
      <c r="F51" s="576"/>
      <c r="G51" s="576"/>
      <c r="H51" s="576"/>
      <c r="I51" s="576"/>
      <c r="J51" s="576"/>
      <c r="K51" s="59"/>
      <c r="L51" s="586"/>
      <c r="M51" s="586"/>
      <c r="N51" s="586"/>
      <c r="O51" s="586"/>
      <c r="P51" s="586"/>
      <c r="Q51" s="586"/>
      <c r="R51" s="586"/>
      <c r="S51" s="59"/>
      <c r="T51" s="60"/>
      <c r="U51" s="55"/>
      <c r="V51" s="233"/>
      <c r="W51" s="235" t="s">
        <v>20</v>
      </c>
      <c r="X51" s="235" t="s">
        <v>21</v>
      </c>
      <c r="Y51" s="236" t="s">
        <v>35</v>
      </c>
      <c r="Z51" s="236"/>
      <c r="AA51" s="63"/>
      <c r="AB51" s="55"/>
      <c r="AC51" s="6"/>
      <c r="AD51" s="378"/>
      <c r="AE51" s="7"/>
      <c r="AF51" s="7"/>
      <c r="AG51" s="7"/>
      <c r="AH51" s="7"/>
      <c r="AI51" s="1"/>
      <c r="AJ51" s="1"/>
    </row>
    <row r="52" spans="1:36" ht="15.95" customHeight="1">
      <c r="A52" s="59"/>
      <c r="B52" s="59"/>
      <c r="C52" s="576"/>
      <c r="D52" s="576"/>
      <c r="E52" s="576"/>
      <c r="F52" s="576"/>
      <c r="G52" s="576"/>
      <c r="H52" s="576"/>
      <c r="I52" s="576"/>
      <c r="J52" s="576"/>
      <c r="K52" s="59"/>
      <c r="L52" s="586"/>
      <c r="M52" s="586"/>
      <c r="N52" s="586"/>
      <c r="O52" s="586"/>
      <c r="P52" s="586"/>
      <c r="Q52" s="586"/>
      <c r="R52" s="586"/>
      <c r="S52" s="59"/>
      <c r="T52" s="60"/>
      <c r="U52" s="55"/>
      <c r="V52" s="233" t="s">
        <v>8</v>
      </c>
      <c r="W52" s="495" t="str">
        <f>'FIG3'!W52</f>
        <v xml:space="preserve"> </v>
      </c>
      <c r="X52" s="495" t="str">
        <f>'FIG3'!X52</f>
        <v>Los Angeles</v>
      </c>
      <c r="Y52" s="496">
        <f>'FIG3'!Y52</f>
        <v>169</v>
      </c>
      <c r="Z52" s="495"/>
      <c r="AA52" s="64"/>
      <c r="AB52" s="55"/>
      <c r="AC52" s="6"/>
      <c r="AD52" s="368" t="s">
        <v>90</v>
      </c>
      <c r="AE52" s="368" t="s">
        <v>91</v>
      </c>
      <c r="AF52" s="369" t="s">
        <v>37</v>
      </c>
      <c r="AG52" s="368"/>
      <c r="AH52" s="7"/>
      <c r="AI52" s="1"/>
      <c r="AJ52" s="1"/>
    </row>
    <row r="53" spans="1:36" ht="15.95" customHeight="1">
      <c r="A53" s="59"/>
      <c r="B53" s="59"/>
      <c r="C53" s="576"/>
      <c r="D53" s="576"/>
      <c r="E53" s="576"/>
      <c r="F53" s="576"/>
      <c r="G53" s="576"/>
      <c r="H53" s="576"/>
      <c r="I53" s="576"/>
      <c r="J53" s="576"/>
      <c r="K53" s="59"/>
      <c r="L53" s="586"/>
      <c r="M53" s="586"/>
      <c r="N53" s="586"/>
      <c r="O53" s="586"/>
      <c r="P53" s="586"/>
      <c r="Q53" s="586"/>
      <c r="R53" s="586"/>
      <c r="S53" s="59"/>
      <c r="T53" s="60"/>
      <c r="U53" s="55"/>
      <c r="V53" s="233" t="s">
        <v>9</v>
      </c>
      <c r="W53" s="495" t="str">
        <f>'FIG3'!W53</f>
        <v xml:space="preserve"> </v>
      </c>
      <c r="X53" s="495" t="str">
        <f>'FIG3'!X53</f>
        <v>San Diego</v>
      </c>
      <c r="Y53" s="496">
        <f>'FIG3'!Y53-7</f>
        <v>34</v>
      </c>
      <c r="Z53" s="495"/>
      <c r="AA53" s="64"/>
      <c r="AB53" s="55"/>
      <c r="AC53" s="6"/>
      <c r="AD53" s="368" t="s">
        <v>42</v>
      </c>
      <c r="AE53" s="368" t="s">
        <v>43</v>
      </c>
      <c r="AF53" s="369" t="s">
        <v>37</v>
      </c>
      <c r="AG53" s="368"/>
      <c r="AH53" s="7"/>
      <c r="AI53" s="1"/>
      <c r="AJ53" s="1"/>
    </row>
    <row r="54" spans="1:36" ht="15.95" customHeight="1">
      <c r="A54" s="59"/>
      <c r="B54" s="59"/>
      <c r="C54" s="576"/>
      <c r="D54" s="576"/>
      <c r="E54" s="576"/>
      <c r="F54" s="576"/>
      <c r="G54" s="576"/>
      <c r="H54" s="576"/>
      <c r="I54" s="576"/>
      <c r="J54" s="576"/>
      <c r="K54" s="59"/>
      <c r="L54" s="586"/>
      <c r="M54" s="586"/>
      <c r="N54" s="586"/>
      <c r="O54" s="586"/>
      <c r="P54" s="586"/>
      <c r="Q54" s="586"/>
      <c r="R54" s="586"/>
      <c r="S54" s="59"/>
      <c r="T54" s="60"/>
      <c r="U54" s="55"/>
      <c r="V54" s="233" t="s">
        <v>10</v>
      </c>
      <c r="W54" s="495" t="str">
        <f>'FIG3'!W54</f>
        <v>FA3L1</v>
      </c>
      <c r="X54" s="495" t="str">
        <f>'FIG3'!X54</f>
        <v>FA3L2</v>
      </c>
      <c r="Y54" s="496" t="str">
        <f>'FIG3'!Y54</f>
        <v>#</v>
      </c>
      <c r="Z54" s="495"/>
      <c r="AA54" s="64"/>
      <c r="AB54" s="55"/>
      <c r="AC54" s="6"/>
      <c r="AD54" s="368" t="s">
        <v>39</v>
      </c>
      <c r="AE54" s="368" t="s">
        <v>32</v>
      </c>
      <c r="AF54" s="369" t="s">
        <v>37</v>
      </c>
      <c r="AG54" s="368"/>
      <c r="AH54" s="7"/>
      <c r="AI54" s="1"/>
      <c r="AJ54" s="1"/>
    </row>
    <row r="55" spans="1:36" ht="15.95" customHeight="1">
      <c r="A55" s="59"/>
      <c r="B55" s="59"/>
      <c r="C55" s="576"/>
      <c r="D55" s="576"/>
      <c r="E55" s="576"/>
      <c r="F55" s="576"/>
      <c r="G55" s="576"/>
      <c r="H55" s="576"/>
      <c r="I55" s="576"/>
      <c r="J55" s="576"/>
      <c r="K55" s="59"/>
      <c r="L55" s="586"/>
      <c r="M55" s="586"/>
      <c r="N55" s="586"/>
      <c r="O55" s="586"/>
      <c r="P55" s="586"/>
      <c r="Q55" s="586"/>
      <c r="R55" s="586"/>
      <c r="S55" s="59"/>
      <c r="T55" s="60"/>
      <c r="U55" s="55"/>
      <c r="V55" s="233" t="s">
        <v>11</v>
      </c>
      <c r="W55" s="495" t="str">
        <f>'FIG3'!W55</f>
        <v>FA4L1</v>
      </c>
      <c r="X55" s="495" t="str">
        <f>'FIG3'!X55</f>
        <v>FA4L2</v>
      </c>
      <c r="Y55" s="496" t="str">
        <f>'FIG3'!Y55</f>
        <v>#</v>
      </c>
      <c r="Z55" s="495"/>
      <c r="AA55" s="64"/>
      <c r="AB55" s="55"/>
      <c r="AC55" s="6"/>
      <c r="AD55" s="368" t="s">
        <v>40</v>
      </c>
      <c r="AE55" s="368" t="s">
        <v>34</v>
      </c>
      <c r="AF55" s="369" t="s">
        <v>37</v>
      </c>
      <c r="AG55" s="368"/>
      <c r="AH55" s="7"/>
      <c r="AI55" s="1"/>
      <c r="AJ55" s="1"/>
    </row>
    <row r="56" spans="1:36" ht="15.95" customHeight="1">
      <c r="A56" s="59"/>
      <c r="B56" s="59"/>
      <c r="C56" s="576"/>
      <c r="D56" s="576"/>
      <c r="E56" s="576"/>
      <c r="F56" s="576"/>
      <c r="G56" s="576"/>
      <c r="H56" s="576"/>
      <c r="I56" s="576"/>
      <c r="J56" s="576"/>
      <c r="K56" s="59"/>
      <c r="L56" s="586"/>
      <c r="M56" s="586"/>
      <c r="N56" s="586"/>
      <c r="O56" s="586"/>
      <c r="P56" s="586"/>
      <c r="Q56" s="586"/>
      <c r="R56" s="586"/>
      <c r="S56" s="59"/>
      <c r="T56" s="60"/>
      <c r="U56" s="55"/>
      <c r="V56" s="233" t="s">
        <v>12</v>
      </c>
      <c r="W56" s="495" t="str">
        <f>'FIG3'!W56</f>
        <v>FA5L1</v>
      </c>
      <c r="X56" s="495" t="str">
        <f>'FIG3'!X56</f>
        <v>FA5L2</v>
      </c>
      <c r="Y56" s="496" t="str">
        <f>'FIG3'!Y56</f>
        <v>#</v>
      </c>
      <c r="Z56" s="495"/>
      <c r="AA56" s="64"/>
      <c r="AB56" s="55"/>
      <c r="AC56" s="6"/>
      <c r="AD56" s="368" t="s">
        <v>41</v>
      </c>
      <c r="AE56" s="368" t="s">
        <v>33</v>
      </c>
      <c r="AF56" s="369" t="s">
        <v>37</v>
      </c>
      <c r="AG56" s="368"/>
      <c r="AH56" s="7"/>
      <c r="AI56" s="1"/>
      <c r="AJ56" s="1"/>
    </row>
    <row r="57" spans="1:36" ht="15.95" customHeight="1">
      <c r="A57" s="59"/>
      <c r="B57" s="59"/>
      <c r="C57" s="576"/>
      <c r="D57" s="576"/>
      <c r="E57" s="576"/>
      <c r="F57" s="576"/>
      <c r="G57" s="576"/>
      <c r="H57" s="576"/>
      <c r="I57" s="576"/>
      <c r="J57" s="576"/>
      <c r="K57" s="59"/>
      <c r="L57" s="586"/>
      <c r="M57" s="586"/>
      <c r="N57" s="586"/>
      <c r="O57" s="586"/>
      <c r="P57" s="586"/>
      <c r="Q57" s="586"/>
      <c r="R57" s="586"/>
      <c r="S57" s="59"/>
      <c r="T57" s="60"/>
      <c r="U57" s="55"/>
      <c r="V57" s="234"/>
      <c r="W57" s="109"/>
      <c r="X57" s="233" t="s">
        <v>7</v>
      </c>
      <c r="Y57" s="496">
        <f>'FIG3'!Y57-29</f>
        <v>765</v>
      </c>
      <c r="Z57" s="497"/>
      <c r="AA57" s="64"/>
      <c r="AB57" s="55"/>
      <c r="AC57" s="6"/>
      <c r="AD57" s="381"/>
      <c r="AE57" s="382" t="s">
        <v>7</v>
      </c>
      <c r="AF57" s="369" t="s">
        <v>37</v>
      </c>
      <c r="AG57" s="107"/>
      <c r="AH57" s="7"/>
      <c r="AI57" s="1"/>
      <c r="AJ57" s="1"/>
    </row>
    <row r="58" spans="1:36" ht="15.95" customHeight="1">
      <c r="A58" s="59"/>
      <c r="B58" s="59"/>
      <c r="C58" s="65"/>
      <c r="D58" s="65"/>
      <c r="E58" s="65"/>
      <c r="F58" s="65"/>
      <c r="G58" s="65"/>
      <c r="H58" s="65"/>
      <c r="I58" s="65"/>
      <c r="J58" s="65"/>
      <c r="K58" s="59"/>
      <c r="L58" s="84"/>
      <c r="M58" s="84"/>
      <c r="N58" s="84"/>
      <c r="O58" s="84"/>
      <c r="P58" s="84"/>
      <c r="Q58" s="84"/>
      <c r="R58" s="84"/>
      <c r="S58" s="59"/>
      <c r="T58" s="60"/>
      <c r="U58" s="55"/>
      <c r="V58" s="55"/>
      <c r="W58" s="55"/>
      <c r="X58" s="55"/>
      <c r="Y58" s="55"/>
      <c r="Z58" s="55"/>
      <c r="AA58" s="55"/>
      <c r="AB58" s="55"/>
      <c r="AC58" s="6"/>
      <c r="AD58" s="7"/>
      <c r="AE58" s="7"/>
      <c r="AF58" s="7"/>
      <c r="AG58" s="7"/>
      <c r="AH58" s="7"/>
      <c r="AI58" s="1"/>
      <c r="AJ58" s="1"/>
    </row>
    <row r="59" spans="1:36" ht="15.95" customHeight="1">
      <c r="A59" s="59"/>
      <c r="B59" s="59"/>
      <c r="C59" s="65"/>
      <c r="D59" s="65"/>
      <c r="E59" s="65"/>
      <c r="F59" s="65"/>
      <c r="G59" s="65"/>
      <c r="H59" s="65"/>
      <c r="I59" s="65"/>
      <c r="J59" s="65"/>
      <c r="K59" s="59"/>
      <c r="L59" s="84"/>
      <c r="M59" s="84"/>
      <c r="N59" s="84"/>
      <c r="O59" s="84"/>
      <c r="P59" s="84"/>
      <c r="Q59" s="84"/>
      <c r="R59" s="84"/>
      <c r="S59" s="59"/>
      <c r="T59" s="60"/>
      <c r="U59" s="55"/>
      <c r="V59" s="632" t="s">
        <v>152</v>
      </c>
      <c r="W59" s="632"/>
      <c r="X59" s="632"/>
      <c r="Y59" s="632"/>
      <c r="Z59" s="632"/>
      <c r="AA59" s="66"/>
      <c r="AB59" s="66"/>
      <c r="AC59" s="6"/>
      <c r="AD59" s="7"/>
      <c r="AE59" s="7"/>
      <c r="AF59" s="7"/>
      <c r="AG59" s="7"/>
      <c r="AH59" s="7"/>
      <c r="AI59" s="1"/>
      <c r="AJ59" s="1"/>
    </row>
    <row r="60" spans="1:36" ht="15.95" customHeight="1">
      <c r="A60" s="59"/>
      <c r="B60" s="59"/>
      <c r="C60" s="59"/>
      <c r="D60" s="59"/>
      <c r="E60" s="59"/>
      <c r="F60" s="59"/>
      <c r="G60" s="59"/>
      <c r="H60" s="59"/>
      <c r="I60" s="59"/>
      <c r="J60" s="59"/>
      <c r="K60" s="59"/>
      <c r="L60" s="59"/>
      <c r="M60" s="59"/>
      <c r="N60" s="59"/>
      <c r="O60" s="59"/>
      <c r="P60" s="59"/>
      <c r="Q60" s="59"/>
      <c r="R60" s="59"/>
      <c r="S60" s="59"/>
      <c r="T60" s="60"/>
      <c r="U60" s="55"/>
      <c r="V60" s="632"/>
      <c r="W60" s="632"/>
      <c r="X60" s="632"/>
      <c r="Y60" s="632"/>
      <c r="Z60" s="632"/>
      <c r="AA60" s="66"/>
      <c r="AB60" s="66"/>
      <c r="AC60" s="6"/>
      <c r="AD60" s="379"/>
      <c r="AE60" s="379"/>
      <c r="AF60" s="380"/>
      <c r="AG60" s="379"/>
      <c r="AH60" s="8"/>
    </row>
    <row r="61" spans="1:36" ht="15.95" customHeight="1">
      <c r="A61" s="59"/>
      <c r="B61" s="59"/>
      <c r="C61" s="59"/>
      <c r="D61" s="59"/>
      <c r="E61" s="59"/>
      <c r="F61" s="59"/>
      <c r="G61" s="59"/>
      <c r="H61" s="59"/>
      <c r="I61" s="59"/>
      <c r="J61" s="59"/>
      <c r="K61" s="59"/>
      <c r="L61" s="59"/>
      <c r="M61" s="59"/>
      <c r="N61" s="59"/>
      <c r="O61" s="59"/>
      <c r="P61" s="59"/>
      <c r="Q61" s="59"/>
      <c r="R61" s="59"/>
      <c r="S61" s="59"/>
      <c r="T61" s="60"/>
      <c r="U61" s="55"/>
      <c r="V61" s="632"/>
      <c r="W61" s="632"/>
      <c r="X61" s="632"/>
      <c r="Y61" s="632"/>
      <c r="Z61" s="632"/>
      <c r="AA61" s="66"/>
      <c r="AB61" s="66"/>
      <c r="AC61" s="6"/>
      <c r="AD61" s="379"/>
      <c r="AE61" s="379"/>
      <c r="AF61" s="380"/>
      <c r="AG61" s="379"/>
      <c r="AH61" s="8"/>
    </row>
    <row r="62" spans="1:36" ht="15.95" customHeight="1">
      <c r="A62" s="59"/>
      <c r="B62" s="59"/>
      <c r="C62" s="59"/>
      <c r="D62" s="59"/>
      <c r="E62" s="59"/>
      <c r="F62" s="59"/>
      <c r="G62" s="59"/>
      <c r="H62" s="59"/>
      <c r="I62" s="59"/>
      <c r="J62" s="59"/>
      <c r="K62" s="59"/>
      <c r="L62" s="59"/>
      <c r="M62" s="59"/>
      <c r="N62" s="59"/>
      <c r="O62" s="59"/>
      <c r="P62" s="59"/>
      <c r="Q62" s="59"/>
      <c r="R62" s="59"/>
      <c r="S62" s="59"/>
      <c r="T62" s="60"/>
      <c r="U62" s="55"/>
      <c r="V62" s="632"/>
      <c r="W62" s="632"/>
      <c r="X62" s="632"/>
      <c r="Y62" s="632"/>
      <c r="Z62" s="632"/>
      <c r="AA62" s="66"/>
      <c r="AB62" s="66"/>
      <c r="AC62" s="6"/>
      <c r="AD62" s="379"/>
      <c r="AE62" s="379"/>
      <c r="AF62" s="380"/>
      <c r="AG62" s="379"/>
      <c r="AH62" s="8"/>
    </row>
    <row r="63" spans="1:36" ht="15.95" customHeight="1">
      <c r="A63" s="59"/>
      <c r="B63" s="59"/>
      <c r="C63" s="59"/>
      <c r="D63" s="59"/>
      <c r="E63" s="59"/>
      <c r="F63" s="59"/>
      <c r="G63" s="59"/>
      <c r="H63" s="59"/>
      <c r="I63" s="59"/>
      <c r="J63" s="59"/>
      <c r="K63" s="59"/>
      <c r="L63" s="59"/>
      <c r="M63" s="59"/>
      <c r="N63" s="59"/>
      <c r="O63" s="59"/>
      <c r="P63" s="59"/>
      <c r="Q63" s="59"/>
      <c r="R63" s="59"/>
      <c r="S63" s="59"/>
      <c r="T63" s="60"/>
      <c r="U63" s="55"/>
      <c r="V63" s="632"/>
      <c r="W63" s="632"/>
      <c r="X63" s="632"/>
      <c r="Y63" s="632"/>
      <c r="Z63" s="632"/>
      <c r="AA63" s="66"/>
      <c r="AB63" s="66"/>
      <c r="AC63" s="6"/>
      <c r="AD63" s="379"/>
      <c r="AE63" s="379"/>
      <c r="AF63" s="380"/>
      <c r="AG63" s="379"/>
      <c r="AH63" s="8"/>
    </row>
    <row r="64" spans="1:36" ht="15.95" customHeight="1">
      <c r="A64" s="59"/>
      <c r="B64" s="59"/>
      <c r="C64" s="59"/>
      <c r="D64" s="59"/>
      <c r="E64" s="59"/>
      <c r="F64" s="59"/>
      <c r="G64" s="59"/>
      <c r="H64" s="59"/>
      <c r="I64" s="59"/>
      <c r="J64" s="59"/>
      <c r="K64" s="59"/>
      <c r="L64" s="59"/>
      <c r="M64" s="59"/>
      <c r="N64" s="59"/>
      <c r="O64" s="59"/>
      <c r="P64" s="59"/>
      <c r="Q64" s="59"/>
      <c r="R64" s="59"/>
      <c r="S64" s="59"/>
      <c r="T64" s="60"/>
      <c r="U64" s="55"/>
      <c r="V64" s="55"/>
      <c r="W64" s="55"/>
      <c r="X64" s="55"/>
      <c r="Y64" s="55"/>
      <c r="Z64" s="55"/>
      <c r="AA64" s="55"/>
      <c r="AB64" s="55"/>
      <c r="AC64" s="6"/>
      <c r="AD64" s="379"/>
      <c r="AE64" s="379"/>
      <c r="AF64" s="380"/>
      <c r="AG64" s="379"/>
      <c r="AH64" s="8"/>
    </row>
    <row r="65" spans="1:34" ht="15.95" customHeight="1">
      <c r="A65" s="59"/>
      <c r="B65" s="59"/>
      <c r="C65" s="59"/>
      <c r="D65" s="59"/>
      <c r="E65" s="59"/>
      <c r="F65" s="59"/>
      <c r="G65" s="59"/>
      <c r="H65" s="59"/>
      <c r="I65" s="59"/>
      <c r="J65" s="59"/>
      <c r="K65" s="59"/>
      <c r="L65" s="59"/>
      <c r="M65" s="59"/>
      <c r="N65" s="59"/>
      <c r="O65" s="59"/>
      <c r="P65" s="59"/>
      <c r="Q65" s="59"/>
      <c r="R65" s="59"/>
      <c r="S65" s="59"/>
      <c r="T65" s="60"/>
      <c r="U65" s="55"/>
      <c r="V65" s="55"/>
      <c r="W65" s="55"/>
      <c r="X65" s="55"/>
      <c r="Y65" s="55"/>
      <c r="Z65" s="55"/>
      <c r="AA65" s="55"/>
      <c r="AB65" s="55"/>
      <c r="AC65" s="6"/>
      <c r="AD65" s="372"/>
      <c r="AE65" s="373"/>
      <c r="AF65" s="380"/>
      <c r="AG65" s="379"/>
      <c r="AH65" s="8"/>
    </row>
    <row r="66" spans="1:34" ht="15.95" customHeight="1">
      <c r="A66" s="59"/>
      <c r="B66" s="59"/>
      <c r="C66" s="59"/>
      <c r="D66" s="59"/>
      <c r="E66" s="59"/>
      <c r="F66" s="59"/>
      <c r="G66" s="59"/>
      <c r="H66" s="59"/>
      <c r="I66" s="59"/>
      <c r="J66" s="59"/>
      <c r="K66" s="59"/>
      <c r="L66" s="59"/>
      <c r="M66" s="59"/>
      <c r="N66" s="59"/>
      <c r="O66" s="59"/>
      <c r="P66" s="59"/>
      <c r="Q66" s="59"/>
      <c r="R66" s="59"/>
      <c r="S66" s="59"/>
      <c r="T66" s="60"/>
      <c r="U66" s="55"/>
      <c r="V66" s="55"/>
      <c r="W66" s="631"/>
      <c r="X66" s="631"/>
      <c r="Y66" s="631"/>
      <c r="Z66" s="631"/>
      <c r="AA66" s="55"/>
      <c r="AB66" s="55"/>
      <c r="AC66" s="6"/>
      <c r="AD66" s="8"/>
      <c r="AE66" s="8"/>
      <c r="AF66" s="8"/>
      <c r="AG66" s="8"/>
      <c r="AH66" s="8"/>
    </row>
    <row r="67" spans="1:34" ht="15.95" customHeight="1">
      <c r="A67" s="59"/>
      <c r="B67" s="59"/>
      <c r="C67" s="59"/>
      <c r="D67" s="59"/>
      <c r="E67" s="59"/>
      <c r="F67" s="59"/>
      <c r="G67" s="59"/>
      <c r="H67" s="59"/>
      <c r="I67" s="59"/>
      <c r="J67" s="59"/>
      <c r="K67" s="59"/>
      <c r="L67" s="59"/>
      <c r="M67" s="59"/>
      <c r="N67" s="59"/>
      <c r="O67" s="59"/>
      <c r="P67" s="59"/>
      <c r="Q67" s="59"/>
      <c r="R67" s="59"/>
      <c r="S67" s="59"/>
      <c r="T67" s="60"/>
      <c r="U67" s="55"/>
      <c r="V67" s="67"/>
      <c r="W67" s="370"/>
      <c r="X67" s="370"/>
      <c r="Y67" s="371"/>
      <c r="Z67" s="371"/>
      <c r="AA67" s="55"/>
      <c r="AB67" s="55"/>
      <c r="AC67" s="6"/>
      <c r="AD67" s="6"/>
      <c r="AE67" s="6"/>
      <c r="AF67" s="6"/>
      <c r="AG67" s="6"/>
      <c r="AH67" s="6"/>
    </row>
    <row r="68" spans="1:34" ht="15.95" customHeight="1">
      <c r="A68" s="59"/>
      <c r="B68" s="59"/>
      <c r="C68" s="59"/>
      <c r="D68" s="59"/>
      <c r="E68" s="59"/>
      <c r="F68" s="59"/>
      <c r="G68" s="59"/>
      <c r="H68" s="59"/>
      <c r="I68" s="59"/>
      <c r="J68" s="59"/>
      <c r="K68" s="59"/>
      <c r="L68" s="59"/>
      <c r="M68" s="59"/>
      <c r="N68" s="59"/>
      <c r="O68" s="59"/>
      <c r="P68" s="59"/>
      <c r="Q68" s="59"/>
      <c r="R68" s="59"/>
      <c r="S68" s="59"/>
      <c r="T68" s="60"/>
      <c r="U68" s="55"/>
      <c r="V68" s="67"/>
      <c r="W68" s="370"/>
      <c r="X68" s="370"/>
      <c r="Y68" s="371"/>
      <c r="Z68" s="371"/>
      <c r="AA68" s="55"/>
      <c r="AB68" s="55"/>
      <c r="AC68" s="6"/>
      <c r="AD68" s="6"/>
      <c r="AE68" s="6"/>
      <c r="AF68" s="6"/>
      <c r="AG68" s="6"/>
      <c r="AH68" s="6"/>
    </row>
    <row r="69" spans="1:34" ht="15.95" customHeight="1">
      <c r="A69" s="59"/>
      <c r="B69" s="59"/>
      <c r="C69" s="59"/>
      <c r="D69" s="59"/>
      <c r="E69" s="59"/>
      <c r="F69" s="59"/>
      <c r="G69" s="59"/>
      <c r="H69" s="59"/>
      <c r="I69" s="59"/>
      <c r="J69" s="59"/>
      <c r="K69" s="59"/>
      <c r="L69" s="59"/>
      <c r="M69" s="59"/>
      <c r="N69" s="59"/>
      <c r="O69" s="59"/>
      <c r="P69" s="59"/>
      <c r="Q69" s="59"/>
      <c r="R69" s="59"/>
      <c r="S69" s="59"/>
      <c r="T69" s="60"/>
      <c r="U69" s="55"/>
      <c r="V69" s="67"/>
      <c r="W69" s="370"/>
      <c r="X69" s="370"/>
      <c r="Y69" s="371"/>
      <c r="Z69" s="371"/>
      <c r="AA69" s="55"/>
      <c r="AB69" s="55"/>
      <c r="AC69" s="6"/>
      <c r="AD69" s="6"/>
      <c r="AE69" s="6"/>
      <c r="AF69" s="6"/>
      <c r="AG69" s="6"/>
      <c r="AH69" s="6"/>
    </row>
    <row r="70" spans="1:34" ht="15.95" customHeight="1">
      <c r="A70" s="59"/>
      <c r="B70" s="59"/>
      <c r="C70" s="59"/>
      <c r="D70" s="59"/>
      <c r="E70" s="59"/>
      <c r="F70" s="59"/>
      <c r="G70" s="59"/>
      <c r="H70" s="59"/>
      <c r="I70" s="59"/>
      <c r="J70" s="59"/>
      <c r="K70" s="59"/>
      <c r="L70" s="59"/>
      <c r="M70" s="59"/>
      <c r="N70" s="59"/>
      <c r="O70" s="59"/>
      <c r="P70" s="59"/>
      <c r="Q70" s="59"/>
      <c r="R70" s="59"/>
      <c r="S70" s="59"/>
      <c r="T70" s="60"/>
      <c r="U70" s="68"/>
      <c r="V70" s="67"/>
      <c r="W70" s="370"/>
      <c r="X70" s="370"/>
      <c r="Y70" s="371"/>
      <c r="Z70" s="371"/>
      <c r="AA70" s="55"/>
      <c r="AB70" s="55"/>
      <c r="AC70" s="6"/>
      <c r="AD70" s="6"/>
      <c r="AE70" s="6"/>
      <c r="AF70" s="6"/>
      <c r="AG70" s="6"/>
      <c r="AH70" s="6"/>
    </row>
    <row r="71" spans="1:34" ht="15.95" customHeight="1">
      <c r="A71" s="59"/>
      <c r="B71" s="59"/>
      <c r="C71" s="59"/>
      <c r="D71" s="59"/>
      <c r="E71" s="59"/>
      <c r="F71" s="59"/>
      <c r="G71" s="59"/>
      <c r="H71" s="59"/>
      <c r="I71" s="59"/>
      <c r="J71" s="59"/>
      <c r="K71" s="59"/>
      <c r="L71" s="59"/>
      <c r="M71" s="59"/>
      <c r="N71" s="59"/>
      <c r="O71" s="59"/>
      <c r="P71" s="59"/>
      <c r="Q71" s="59"/>
      <c r="R71" s="59"/>
      <c r="S71" s="59"/>
      <c r="T71" s="60"/>
      <c r="U71" s="68"/>
      <c r="V71" s="67"/>
      <c r="W71" s="370"/>
      <c r="X71" s="370"/>
      <c r="Y71" s="371"/>
      <c r="Z71" s="371"/>
      <c r="AA71" s="55"/>
      <c r="AB71" s="55"/>
      <c r="AC71" s="6"/>
      <c r="AD71" s="6"/>
      <c r="AE71" s="6"/>
      <c r="AF71" s="6"/>
      <c r="AG71" s="6"/>
      <c r="AH71" s="6"/>
    </row>
    <row r="72" spans="1:34" ht="15.95" customHeight="1">
      <c r="A72" s="59"/>
      <c r="B72" s="59"/>
      <c r="C72" s="59"/>
      <c r="D72" s="59"/>
      <c r="E72" s="59"/>
      <c r="F72" s="59"/>
      <c r="G72" s="59"/>
      <c r="H72" s="59"/>
      <c r="I72" s="59"/>
      <c r="J72" s="59"/>
      <c r="K72" s="59"/>
      <c r="L72" s="59"/>
      <c r="M72" s="59"/>
      <c r="N72" s="59"/>
      <c r="O72" s="59"/>
      <c r="P72" s="59"/>
      <c r="Q72" s="59"/>
      <c r="R72" s="59"/>
      <c r="S72" s="59"/>
      <c r="T72" s="60"/>
      <c r="U72" s="68"/>
      <c r="V72" s="55"/>
      <c r="W72" s="55"/>
      <c r="X72" s="55"/>
      <c r="Y72" s="55"/>
      <c r="Z72" s="55"/>
      <c r="AA72" s="55"/>
      <c r="AB72" s="55"/>
      <c r="AC72" s="6"/>
      <c r="AD72" s="6"/>
      <c r="AE72" s="6"/>
      <c r="AF72" s="6"/>
      <c r="AG72" s="6"/>
      <c r="AH72" s="6"/>
    </row>
    <row r="73" spans="1:34" ht="15.95" customHeight="1">
      <c r="A73" s="59"/>
      <c r="B73" s="59"/>
      <c r="C73" s="59"/>
      <c r="D73" s="59"/>
      <c r="E73" s="59"/>
      <c r="F73" s="59"/>
      <c r="G73" s="59"/>
      <c r="H73" s="59"/>
      <c r="I73" s="59"/>
      <c r="J73" s="59"/>
      <c r="K73" s="59"/>
      <c r="L73" s="59"/>
      <c r="M73" s="59"/>
      <c r="N73" s="59"/>
      <c r="O73" s="59"/>
      <c r="P73" s="59"/>
      <c r="Q73" s="59"/>
      <c r="R73" s="59"/>
      <c r="S73" s="59"/>
      <c r="T73" s="60"/>
      <c r="U73" s="68"/>
      <c r="V73" s="68"/>
      <c r="W73" s="68"/>
      <c r="X73" s="55"/>
      <c r="Y73" s="55"/>
      <c r="Z73" s="55"/>
      <c r="AA73" s="55"/>
      <c r="AB73" s="55"/>
      <c r="AC73" s="6"/>
      <c r="AD73" s="6"/>
      <c r="AE73" s="6"/>
      <c r="AF73" s="6"/>
      <c r="AG73" s="6"/>
      <c r="AH73" s="6"/>
    </row>
    <row r="74" spans="1:34" ht="15.95" customHeight="1">
      <c r="A74" s="59"/>
      <c r="B74" s="59"/>
      <c r="C74" s="59"/>
      <c r="D74" s="59"/>
      <c r="E74" s="59"/>
      <c r="F74" s="59"/>
      <c r="G74" s="59"/>
      <c r="H74" s="59"/>
      <c r="I74" s="59"/>
      <c r="J74" s="59"/>
      <c r="K74" s="59"/>
      <c r="L74" s="59"/>
      <c r="M74" s="59"/>
      <c r="N74" s="59"/>
      <c r="O74" s="59"/>
      <c r="P74" s="59"/>
      <c r="Q74" s="59"/>
      <c r="R74" s="59"/>
      <c r="S74" s="59"/>
      <c r="T74" s="60"/>
      <c r="U74" s="68"/>
      <c r="V74" s="68"/>
      <c r="W74" s="68"/>
      <c r="X74" s="55"/>
      <c r="Y74" s="55"/>
      <c r="Z74" s="55"/>
      <c r="AA74" s="55"/>
      <c r="AB74" s="55"/>
      <c r="AC74" s="6"/>
      <c r="AD74" s="6"/>
      <c r="AE74" s="6"/>
      <c r="AF74" s="6"/>
      <c r="AG74" s="6"/>
      <c r="AH74" s="6"/>
    </row>
    <row r="75" spans="1:34" ht="15.95" customHeight="1">
      <c r="T75" s="4"/>
      <c r="U75" s="46"/>
      <c r="V75" s="46"/>
      <c r="W75" s="46"/>
      <c r="X75" s="4"/>
      <c r="Y75" s="4"/>
      <c r="Z75" s="4"/>
      <c r="AA75" s="4"/>
      <c r="AB75" s="4"/>
    </row>
    <row r="76" spans="1:34">
      <c r="T76" s="4"/>
      <c r="U76" s="46"/>
      <c r="V76" s="46"/>
      <c r="W76" s="46"/>
    </row>
    <row r="77" spans="1:34">
      <c r="T77" s="4"/>
      <c r="U77" s="46"/>
      <c r="V77" s="46"/>
      <c r="W77" s="46"/>
    </row>
    <row r="78" spans="1:34">
      <c r="T78" s="4"/>
      <c r="U78" s="46"/>
      <c r="V78" s="46"/>
      <c r="W78" s="46"/>
    </row>
    <row r="79" spans="1:34">
      <c r="T79" s="4"/>
      <c r="U79" s="46"/>
      <c r="V79" s="46"/>
      <c r="W79" s="46"/>
    </row>
    <row r="80" spans="1:34">
      <c r="T80" s="4"/>
      <c r="U80" s="46"/>
      <c r="V80" s="46"/>
      <c r="W80" s="46"/>
    </row>
    <row r="81" spans="20:23">
      <c r="T81" s="4"/>
      <c r="U81" s="46"/>
      <c r="V81" s="46"/>
      <c r="W81" s="46"/>
    </row>
    <row r="82" spans="20:23">
      <c r="T82" s="4"/>
      <c r="U82" s="46"/>
      <c r="V82" s="46"/>
      <c r="W82" s="46"/>
    </row>
    <row r="83" spans="20:23">
      <c r="T83" s="4"/>
      <c r="U83" s="46"/>
      <c r="V83" s="46"/>
      <c r="W83" s="46"/>
    </row>
    <row r="84" spans="20:23">
      <c r="T84" s="4"/>
      <c r="U84" s="46"/>
      <c r="V84" s="46"/>
      <c r="W84" s="46"/>
    </row>
    <row r="85" spans="20:23">
      <c r="T85" s="4"/>
      <c r="U85" s="46"/>
      <c r="V85" s="46"/>
      <c r="W85" s="46"/>
    </row>
    <row r="86" spans="20:23">
      <c r="T86" s="4"/>
      <c r="U86" s="4"/>
    </row>
    <row r="87" spans="20:23">
      <c r="T87" s="4"/>
      <c r="U87" s="4"/>
    </row>
    <row r="88" spans="20:23">
      <c r="T88" s="4"/>
      <c r="U88" s="4"/>
    </row>
    <row r="89" spans="20:23">
      <c r="T89" s="4"/>
      <c r="U89" s="4"/>
    </row>
    <row r="90" spans="20:23">
      <c r="T90" s="4"/>
      <c r="U90" s="4"/>
    </row>
    <row r="91" spans="20:23">
      <c r="T91" s="4"/>
      <c r="U91" s="4"/>
    </row>
    <row r="92" spans="20:23">
      <c r="T92" s="4"/>
      <c r="U92" s="4"/>
    </row>
    <row r="93" spans="20:23">
      <c r="T93" s="4"/>
      <c r="U93" s="4"/>
    </row>
    <row r="94" spans="20:23">
      <c r="T94" s="4"/>
      <c r="U94" s="4"/>
    </row>
    <row r="95" spans="20:23">
      <c r="T95" s="4"/>
      <c r="U95" s="4"/>
    </row>
    <row r="96" spans="20:23">
      <c r="T96" s="4"/>
      <c r="U96" s="4"/>
    </row>
    <row r="97" spans="20:21">
      <c r="T97" s="4"/>
      <c r="U97" s="4"/>
    </row>
    <row r="98" spans="20:21">
      <c r="T98" s="4"/>
      <c r="U98" s="4"/>
    </row>
    <row r="99" spans="20:21">
      <c r="T99" s="4"/>
      <c r="U99" s="4"/>
    </row>
    <row r="100" spans="20:21">
      <c r="T100" s="4"/>
      <c r="U100" s="4"/>
    </row>
    <row r="101" spans="20:21">
      <c r="T101" s="4"/>
      <c r="U101" s="4"/>
    </row>
    <row r="102" spans="20:21">
      <c r="T102" s="4"/>
      <c r="U102" s="4"/>
    </row>
    <row r="103" spans="20:21">
      <c r="T103" s="4"/>
      <c r="U103" s="4"/>
    </row>
    <row r="104" spans="20:21">
      <c r="T104" s="4"/>
      <c r="U104" s="4"/>
    </row>
    <row r="105" spans="20:21">
      <c r="T105" s="4"/>
      <c r="U105" s="4"/>
    </row>
    <row r="106" spans="20:21">
      <c r="T106" s="4"/>
      <c r="U106" s="4"/>
    </row>
    <row r="107" spans="20:21">
      <c r="T107" s="4"/>
      <c r="U107" s="4"/>
    </row>
    <row r="108" spans="20:21">
      <c r="T108" s="4"/>
      <c r="U108" s="4"/>
    </row>
    <row r="109" spans="20:21">
      <c r="T109" s="4"/>
      <c r="U109" s="4"/>
    </row>
    <row r="110" spans="20:21">
      <c r="T110" s="4"/>
      <c r="U110" s="4"/>
    </row>
    <row r="111" spans="20:21">
      <c r="T111" s="4"/>
      <c r="U111" s="4"/>
    </row>
    <row r="112" spans="20:21">
      <c r="T112" s="4"/>
      <c r="U112" s="4"/>
    </row>
    <row r="113" spans="20:21">
      <c r="T113" s="4"/>
      <c r="U113" s="4"/>
    </row>
    <row r="114" spans="20:21">
      <c r="T114" s="4"/>
      <c r="U114" s="4"/>
    </row>
    <row r="115" spans="20:21">
      <c r="T115" s="4"/>
      <c r="U115" s="4"/>
    </row>
    <row r="116" spans="20:21">
      <c r="T116" s="4"/>
      <c r="U116" s="4"/>
    </row>
    <row r="117" spans="20:21">
      <c r="T117" s="4"/>
      <c r="U117" s="4"/>
    </row>
    <row r="118" spans="20:21">
      <c r="T118" s="4"/>
      <c r="U118" s="4"/>
    </row>
    <row r="119" spans="20:21">
      <c r="T119" s="4"/>
    </row>
    <row r="120" spans="20:21">
      <c r="T120" s="4"/>
    </row>
    <row r="121" spans="20:21">
      <c r="T121" s="4"/>
    </row>
    <row r="122" spans="20:21">
      <c r="T122" s="4"/>
    </row>
    <row r="123" spans="20:21">
      <c r="T123" s="4"/>
    </row>
    <row r="124" spans="20:21">
      <c r="T124" s="4"/>
    </row>
    <row r="125" spans="20:21">
      <c r="T125" s="4"/>
    </row>
    <row r="126" spans="20:21">
      <c r="T126" s="4"/>
    </row>
    <row r="127" spans="20:21">
      <c r="T127" s="4"/>
    </row>
    <row r="128" spans="20:21">
      <c r="T128" s="4"/>
    </row>
    <row r="129" spans="20:20">
      <c r="T129" s="4"/>
    </row>
    <row r="130" spans="20:20">
      <c r="T130" s="4"/>
    </row>
    <row r="131" spans="20:20">
      <c r="T131" s="4"/>
    </row>
    <row r="132" spans="20:20">
      <c r="T132" s="4"/>
    </row>
    <row r="133" spans="20:20">
      <c r="T133" s="4"/>
    </row>
    <row r="134" spans="20:20">
      <c r="T134" s="4"/>
    </row>
    <row r="135" spans="20:20">
      <c r="T135" s="4"/>
    </row>
    <row r="136" spans="20:20">
      <c r="T136" s="4"/>
    </row>
    <row r="137" spans="20:20">
      <c r="T137" s="4"/>
    </row>
    <row r="138" spans="20:20">
      <c r="T138" s="4"/>
    </row>
    <row r="139" spans="20:20">
      <c r="T139" s="4"/>
    </row>
    <row r="140" spans="20:20">
      <c r="T140" s="4"/>
    </row>
    <row r="141" spans="20:20">
      <c r="T141" s="4"/>
    </row>
    <row r="142" spans="20:20">
      <c r="T142" s="4"/>
    </row>
    <row r="143" spans="20:20">
      <c r="T143" s="4"/>
    </row>
    <row r="144" spans="20:20">
      <c r="T144" s="4"/>
    </row>
    <row r="145" spans="20:20">
      <c r="T145" s="4"/>
    </row>
    <row r="146" spans="20:20">
      <c r="T146" s="4"/>
    </row>
    <row r="147" spans="20:20">
      <c r="T147" s="4"/>
    </row>
    <row r="148" spans="20:20">
      <c r="T148" s="4"/>
    </row>
    <row r="149" spans="20:20">
      <c r="T149" s="4"/>
    </row>
    <row r="150" spans="20:20">
      <c r="T150" s="4"/>
    </row>
    <row r="151" spans="20:20">
      <c r="T151" s="4"/>
    </row>
    <row r="152" spans="20:20">
      <c r="T152" s="4"/>
    </row>
    <row r="153" spans="20:20">
      <c r="T153" s="4"/>
    </row>
    <row r="154" spans="20:20">
      <c r="T154" s="4"/>
    </row>
    <row r="155" spans="20:20">
      <c r="T155" s="4"/>
    </row>
    <row r="156" spans="20:20">
      <c r="T156" s="4"/>
    </row>
    <row r="157" spans="20:20">
      <c r="T157" s="4"/>
    </row>
    <row r="158" spans="20:20">
      <c r="T158" s="4"/>
    </row>
    <row r="159" spans="20:20">
      <c r="T159" s="4"/>
    </row>
    <row r="160" spans="20:20">
      <c r="T160" s="4"/>
    </row>
    <row r="161" spans="20:20">
      <c r="T161" s="4"/>
    </row>
    <row r="162" spans="20:20">
      <c r="T162" s="4"/>
    </row>
    <row r="163" spans="20:20">
      <c r="T163" s="4"/>
    </row>
    <row r="164" spans="20:20">
      <c r="T164" s="4"/>
    </row>
    <row r="165" spans="20:20">
      <c r="T165" s="4"/>
    </row>
    <row r="166" spans="20:20">
      <c r="T166" s="4"/>
    </row>
    <row r="167" spans="20:20">
      <c r="T167" s="4"/>
    </row>
    <row r="168" spans="20:20">
      <c r="T168" s="4"/>
    </row>
    <row r="169" spans="20:20">
      <c r="T169" s="4"/>
    </row>
    <row r="170" spans="20:20">
      <c r="T170" s="4"/>
    </row>
    <row r="171" spans="20:20">
      <c r="T171" s="4"/>
    </row>
    <row r="172" spans="20:20">
      <c r="T172" s="4"/>
    </row>
    <row r="173" spans="20:20">
      <c r="T173" s="4"/>
    </row>
    <row r="174" spans="20:20">
      <c r="T174" s="4"/>
    </row>
    <row r="175" spans="20:20">
      <c r="T175" s="4"/>
    </row>
    <row r="176" spans="20:20">
      <c r="T176" s="4"/>
    </row>
    <row r="177" spans="20:20">
      <c r="T177" s="4"/>
    </row>
    <row r="178" spans="20:20">
      <c r="T178" s="4"/>
    </row>
    <row r="179" spans="20:20">
      <c r="T179" s="4"/>
    </row>
    <row r="180" spans="20:20">
      <c r="T180" s="4"/>
    </row>
    <row r="181" spans="20:20">
      <c r="T181" s="4"/>
    </row>
    <row r="182" spans="20:20">
      <c r="T182" s="4"/>
    </row>
    <row r="183" spans="20:20">
      <c r="T183" s="4"/>
    </row>
    <row r="184" spans="20:20">
      <c r="T184" s="4"/>
    </row>
    <row r="185" spans="20:20">
      <c r="T185" s="4"/>
    </row>
    <row r="186" spans="20:20">
      <c r="T186" s="4"/>
    </row>
    <row r="187" spans="20:20">
      <c r="T187" s="4"/>
    </row>
    <row r="188" spans="20:20">
      <c r="T188" s="4"/>
    </row>
    <row r="189" spans="20:20">
      <c r="T189" s="4"/>
    </row>
    <row r="190" spans="20:20">
      <c r="T190" s="4"/>
    </row>
    <row r="191" spans="20:20">
      <c r="T191" s="4"/>
    </row>
    <row r="192" spans="20:20">
      <c r="T192" s="4"/>
    </row>
    <row r="193" spans="20:20">
      <c r="T193" s="4"/>
    </row>
    <row r="194" spans="20:20">
      <c r="T194" s="4"/>
    </row>
    <row r="195" spans="20:20">
      <c r="T195" s="4"/>
    </row>
    <row r="196" spans="20:20">
      <c r="T196" s="4"/>
    </row>
    <row r="197" spans="20:20">
      <c r="T197" s="4"/>
    </row>
    <row r="198" spans="20:20">
      <c r="T198" s="4"/>
    </row>
    <row r="199" spans="20:20">
      <c r="T199" s="4"/>
    </row>
    <row r="200" spans="20:20">
      <c r="T200" s="4"/>
    </row>
    <row r="201" spans="20:20">
      <c r="T201" s="4"/>
    </row>
    <row r="202" spans="20:20">
      <c r="T202" s="4"/>
    </row>
    <row r="203" spans="20:20">
      <c r="T203" s="4"/>
    </row>
    <row r="204" spans="20:20">
      <c r="T204" s="4"/>
    </row>
    <row r="205" spans="20:20">
      <c r="T205" s="4"/>
    </row>
    <row r="206" spans="20:20">
      <c r="T206" s="4"/>
    </row>
    <row r="207" spans="20:20">
      <c r="T207" s="4"/>
    </row>
    <row r="208" spans="20:20">
      <c r="T208" s="4"/>
    </row>
    <row r="209" spans="20:20">
      <c r="T209" s="4"/>
    </row>
    <row r="210" spans="20:20">
      <c r="T210" s="4"/>
    </row>
  </sheetData>
  <mergeCells count="147">
    <mergeCell ref="B1:S1"/>
    <mergeCell ref="A2:A44"/>
    <mergeCell ref="B2:S2"/>
    <mergeCell ref="T2:T44"/>
    <mergeCell ref="V2:AA2"/>
    <mergeCell ref="I3:J3"/>
    <mergeCell ref="K3:L3"/>
    <mergeCell ref="M3:N3"/>
    <mergeCell ref="O3:P3"/>
    <mergeCell ref="Q3:R3"/>
    <mergeCell ref="Q6:R6"/>
    <mergeCell ref="C8:D8"/>
    <mergeCell ref="C9:D9"/>
    <mergeCell ref="C10:D10"/>
    <mergeCell ref="C11:D11"/>
    <mergeCell ref="U11:AB18"/>
    <mergeCell ref="C12:D12"/>
    <mergeCell ref="E6:F6"/>
    <mergeCell ref="G6:H6"/>
    <mergeCell ref="I6:J6"/>
    <mergeCell ref="K6:L6"/>
    <mergeCell ref="M6:N6"/>
    <mergeCell ref="O6:P6"/>
    <mergeCell ref="U3:AB10"/>
    <mergeCell ref="D4:H4"/>
    <mergeCell ref="C5:D6"/>
    <mergeCell ref="E5:F5"/>
    <mergeCell ref="G5:H5"/>
    <mergeCell ref="I5:J5"/>
    <mergeCell ref="K5:L5"/>
    <mergeCell ref="M5:N5"/>
    <mergeCell ref="O5:P5"/>
    <mergeCell ref="Q5:R5"/>
    <mergeCell ref="I22:J22"/>
    <mergeCell ref="K22:L22"/>
    <mergeCell ref="M22:N22"/>
    <mergeCell ref="O22:P22"/>
    <mergeCell ref="Q22:R22"/>
    <mergeCell ref="U19:AB34"/>
    <mergeCell ref="C21:D22"/>
    <mergeCell ref="E21:F21"/>
    <mergeCell ref="I21:J21"/>
    <mergeCell ref="K21:L21"/>
    <mergeCell ref="M21:N21"/>
    <mergeCell ref="O21:P21"/>
    <mergeCell ref="Q21:R21"/>
    <mergeCell ref="E22:F22"/>
    <mergeCell ref="C26:D27"/>
    <mergeCell ref="E26:F26"/>
    <mergeCell ref="G26:H26"/>
    <mergeCell ref="I26:J26"/>
    <mergeCell ref="K26:L26"/>
    <mergeCell ref="M26:N26"/>
    <mergeCell ref="O23:P23"/>
    <mergeCell ref="Q23:R23"/>
    <mergeCell ref="E24:F24"/>
    <mergeCell ref="I24:J24"/>
    <mergeCell ref="K24:L24"/>
    <mergeCell ref="M24:N24"/>
    <mergeCell ref="O24:P24"/>
    <mergeCell ref="Q24:R24"/>
    <mergeCell ref="C23:D24"/>
    <mergeCell ref="E23:F23"/>
    <mergeCell ref="I23:J23"/>
    <mergeCell ref="K23:L23"/>
    <mergeCell ref="M23:N23"/>
    <mergeCell ref="O26:P26"/>
    <mergeCell ref="Q26:R26"/>
    <mergeCell ref="E27:F27"/>
    <mergeCell ref="G27:H27"/>
    <mergeCell ref="I27:J27"/>
    <mergeCell ref="K27:L27"/>
    <mergeCell ref="M27:N27"/>
    <mergeCell ref="O27:P27"/>
    <mergeCell ref="Q27:R27"/>
    <mergeCell ref="C29:D30"/>
    <mergeCell ref="E29:F29"/>
    <mergeCell ref="G29:H29"/>
    <mergeCell ref="I29:J29"/>
    <mergeCell ref="K29:L29"/>
    <mergeCell ref="M29:N29"/>
    <mergeCell ref="O31:P31"/>
    <mergeCell ref="Q31:R31"/>
    <mergeCell ref="E32:F32"/>
    <mergeCell ref="O29:P29"/>
    <mergeCell ref="Q29:R29"/>
    <mergeCell ref="E30:F30"/>
    <mergeCell ref="G30:H30"/>
    <mergeCell ref="I30:J30"/>
    <mergeCell ref="K30:L30"/>
    <mergeCell ref="M30:N30"/>
    <mergeCell ref="O30:P30"/>
    <mergeCell ref="Q30:R30"/>
    <mergeCell ref="G32:H32"/>
    <mergeCell ref="I32:J32"/>
    <mergeCell ref="K32:L32"/>
    <mergeCell ref="M32:N32"/>
    <mergeCell ref="O32:P32"/>
    <mergeCell ref="Q32:R32"/>
    <mergeCell ref="M33:N33"/>
    <mergeCell ref="C37:D37"/>
    <mergeCell ref="U37:AB37"/>
    <mergeCell ref="C38:D38"/>
    <mergeCell ref="U38:AB38"/>
    <mergeCell ref="C31:D32"/>
    <mergeCell ref="E31:F31"/>
    <mergeCell ref="G31:H31"/>
    <mergeCell ref="I31:J31"/>
    <mergeCell ref="K31:L31"/>
    <mergeCell ref="M31:N31"/>
    <mergeCell ref="AD48:AH49"/>
    <mergeCell ref="C49:J57"/>
    <mergeCell ref="L49:R57"/>
    <mergeCell ref="C40:D40"/>
    <mergeCell ref="U40:AB40"/>
    <mergeCell ref="U41:AB41"/>
    <mergeCell ref="C42:D42"/>
    <mergeCell ref="E42:F42"/>
    <mergeCell ref="I42:J42"/>
    <mergeCell ref="K42:L42"/>
    <mergeCell ref="M42:N42"/>
    <mergeCell ref="O42:P42"/>
    <mergeCell ref="Q42:R42"/>
    <mergeCell ref="G21:H22"/>
    <mergeCell ref="G23:H24"/>
    <mergeCell ref="G25:H25"/>
    <mergeCell ref="V59:Z63"/>
    <mergeCell ref="W66:Z66"/>
    <mergeCell ref="U42:AB42"/>
    <mergeCell ref="U43:AB43"/>
    <mergeCell ref="B44:S44"/>
    <mergeCell ref="V44:AA44"/>
    <mergeCell ref="B45:S45"/>
    <mergeCell ref="C39:D39"/>
    <mergeCell ref="U39:AB39"/>
    <mergeCell ref="O33:P33"/>
    <mergeCell ref="Q33:R33"/>
    <mergeCell ref="C34:D34"/>
    <mergeCell ref="C35:D35"/>
    <mergeCell ref="U35:AB35"/>
    <mergeCell ref="C36:D36"/>
    <mergeCell ref="U36:AB36"/>
    <mergeCell ref="C33:D33"/>
    <mergeCell ref="E33:F33"/>
    <mergeCell ref="G33:H33"/>
    <mergeCell ref="I33:J33"/>
    <mergeCell ref="K33:L33"/>
  </mergeCells>
  <conditionalFormatting sqref="M42:R42">
    <cfRule type="cellIs" dxfId="34" priority="11" operator="between">
      <formula>999999</formula>
      <formula>1000000000</formula>
    </cfRule>
  </conditionalFormatting>
  <conditionalFormatting sqref="Q4:R42">
    <cfRule type="expression" dxfId="33" priority="10">
      <formula>$W$56="FA5L1"</formula>
    </cfRule>
  </conditionalFormatting>
  <conditionalFormatting sqref="O4:P42">
    <cfRule type="expression" dxfId="32" priority="9">
      <formula>$W$55="FA4L1"</formula>
    </cfRule>
  </conditionalFormatting>
  <conditionalFormatting sqref="M4:N42">
    <cfRule type="expression" dxfId="31" priority="8">
      <formula>$W$54="FA3L1"</formula>
    </cfRule>
  </conditionalFormatting>
  <conditionalFormatting sqref="E42:L42">
    <cfRule type="cellIs" dxfId="3" priority="4" operator="between">
      <formula>999999</formula>
      <formula>1000000000</formula>
    </cfRule>
  </conditionalFormatting>
  <conditionalFormatting sqref="K4:L42">
    <cfRule type="expression" dxfId="2" priority="3">
      <formula>$W$53="FA2L1"</formula>
    </cfRule>
  </conditionalFormatting>
  <conditionalFormatting sqref="I5:J42">
    <cfRule type="expression" dxfId="1" priority="2">
      <formula>$W$52="FA1L1"</formula>
    </cfRule>
  </conditionalFormatting>
  <conditionalFormatting sqref="I4:J4">
    <cfRule type="expression" dxfId="0" priority="1">
      <formula>$W$52="FA1L1"</formula>
    </cfRule>
  </conditionalFormatting>
  <pageMargins left="0.7" right="0.7" top="0.75" bottom="0.75" header="0.3" footer="0.3"/>
  <pageSetup orientation="portrait" r:id="rId1"/>
  <ignoredErrors>
    <ignoredError sqref="W52:W56 W49:W50 X52:Y52 X54:Y56 X53 X57"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1.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549"/>
  <sheetViews>
    <sheetView tabSelected="1" workbookViewId="0"/>
  </sheetViews>
  <sheetFormatPr defaultRowHeight="11.25"/>
  <cols>
    <col min="1" max="1" width="4.83203125" style="9" customWidth="1"/>
    <col min="2" max="2" width="9.83203125" style="9" customWidth="1"/>
    <col min="3" max="11" width="9.83203125" customWidth="1"/>
    <col min="12" max="12" width="4.83203125" customWidth="1"/>
    <col min="13" max="13" width="6.83203125" customWidth="1"/>
    <col min="14" max="14" width="10.1640625" customWidth="1"/>
    <col min="15" max="15" width="14.83203125" customWidth="1"/>
    <col min="16" max="16" width="14.83203125" style="146" customWidth="1"/>
    <col min="17" max="17" width="15.83203125" customWidth="1"/>
    <col min="18" max="18" width="9.83203125" customWidth="1"/>
    <col min="19" max="19" width="4.83203125" customWidth="1"/>
    <col min="20" max="20" width="5.5" customWidth="1"/>
    <col min="21" max="21" width="7.1640625" customWidth="1"/>
    <col min="22" max="22" width="6.83203125" customWidth="1"/>
    <col min="23" max="33" width="9.83203125" customWidth="1"/>
    <col min="34" max="34" width="13.1640625" customWidth="1"/>
    <col min="35" max="35" width="9.83203125" style="146" customWidth="1"/>
    <col min="36" max="43" width="9.83203125" customWidth="1"/>
  </cols>
  <sheetData>
    <row r="1" spans="1:35" s="29" customFormat="1" ht="18" customHeight="1">
      <c r="A1" s="37"/>
      <c r="B1" s="587" t="s">
        <v>128</v>
      </c>
      <c r="C1" s="587"/>
      <c r="D1" s="587"/>
      <c r="E1" s="587"/>
      <c r="F1" s="587"/>
      <c r="G1" s="587"/>
      <c r="H1" s="587"/>
      <c r="I1" s="587"/>
      <c r="J1" s="587"/>
      <c r="K1" s="587"/>
      <c r="L1" s="37"/>
      <c r="M1" s="837"/>
      <c r="N1" s="838"/>
      <c r="O1" s="838"/>
      <c r="P1" s="838"/>
      <c r="Q1" s="838"/>
      <c r="R1" s="838"/>
      <c r="S1" s="838"/>
      <c r="T1" s="838"/>
      <c r="U1" s="838"/>
      <c r="V1" s="839"/>
      <c r="AI1" s="146"/>
    </row>
    <row r="2" spans="1:35" ht="20.100000000000001" customHeight="1">
      <c r="A2" s="595" t="s">
        <v>128</v>
      </c>
      <c r="B2" s="596" t="s">
        <v>45</v>
      </c>
      <c r="C2" s="596"/>
      <c r="D2" s="596"/>
      <c r="E2" s="596"/>
      <c r="F2" s="596"/>
      <c r="G2" s="596"/>
      <c r="H2" s="596"/>
      <c r="I2" s="596"/>
      <c r="J2" s="596"/>
      <c r="K2" s="596"/>
      <c r="L2" s="595" t="s">
        <v>128</v>
      </c>
      <c r="M2" s="44" t="s">
        <v>284</v>
      </c>
      <c r="N2" s="594" t="s">
        <v>54</v>
      </c>
      <c r="O2" s="594"/>
      <c r="P2" s="594"/>
      <c r="Q2" s="594"/>
      <c r="R2" s="594"/>
      <c r="S2" s="594"/>
      <c r="T2" s="594"/>
      <c r="U2" s="594"/>
      <c r="V2" s="45"/>
    </row>
    <row r="3" spans="1:35" ht="15.95" customHeight="1">
      <c r="A3" s="595"/>
      <c r="B3" s="38"/>
      <c r="C3" s="38"/>
      <c r="D3" s="38"/>
      <c r="E3" s="38"/>
      <c r="F3" s="38"/>
      <c r="G3" s="38"/>
      <c r="H3" s="38"/>
      <c r="I3" s="38"/>
      <c r="J3" s="38"/>
      <c r="K3" s="38"/>
      <c r="L3" s="595"/>
      <c r="M3" s="569" t="s">
        <v>132</v>
      </c>
      <c r="N3" s="570"/>
      <c r="O3" s="570"/>
      <c r="P3" s="570"/>
      <c r="Q3" s="570"/>
      <c r="R3" s="570"/>
      <c r="S3" s="570"/>
      <c r="T3" s="570"/>
      <c r="U3" s="570"/>
      <c r="V3" s="571"/>
    </row>
    <row r="4" spans="1:35" s="29" customFormat="1" ht="15.95" customHeight="1">
      <c r="A4" s="595"/>
      <c r="B4" s="38"/>
      <c r="C4" s="156"/>
      <c r="D4" s="38"/>
      <c r="E4" s="38"/>
      <c r="F4" s="38"/>
      <c r="G4" s="38"/>
      <c r="H4" s="38"/>
      <c r="I4" s="38"/>
      <c r="J4" s="38"/>
      <c r="K4" s="38"/>
      <c r="L4" s="595"/>
      <c r="M4" s="569"/>
      <c r="N4" s="570"/>
      <c r="O4" s="570"/>
      <c r="P4" s="570"/>
      <c r="Q4" s="570"/>
      <c r="R4" s="570"/>
      <c r="S4" s="570"/>
      <c r="T4" s="570"/>
      <c r="U4" s="570"/>
      <c r="V4" s="571"/>
      <c r="AI4" s="146"/>
    </row>
    <row r="5" spans="1:35" s="29" customFormat="1" ht="15.95" customHeight="1">
      <c r="A5" s="595"/>
      <c r="B5" s="38"/>
      <c r="C5" s="156"/>
      <c r="D5" s="38"/>
      <c r="E5" s="38"/>
      <c r="F5" s="38"/>
      <c r="G5" s="38"/>
      <c r="H5" s="38"/>
      <c r="I5" s="38"/>
      <c r="J5" s="38"/>
      <c r="K5" s="38"/>
      <c r="L5" s="595"/>
      <c r="M5" s="569"/>
      <c r="N5" s="570"/>
      <c r="O5" s="570"/>
      <c r="P5" s="570"/>
      <c r="Q5" s="570"/>
      <c r="R5" s="570"/>
      <c r="S5" s="570"/>
      <c r="T5" s="570"/>
      <c r="U5" s="570"/>
      <c r="V5" s="571"/>
      <c r="AI5" s="146"/>
    </row>
    <row r="6" spans="1:35" s="29" customFormat="1" ht="15.95" customHeight="1">
      <c r="A6" s="595"/>
      <c r="B6" s="38"/>
      <c r="C6" s="38"/>
      <c r="D6" s="38"/>
      <c r="E6" s="38"/>
      <c r="F6" s="38"/>
      <c r="G6" s="38"/>
      <c r="H6" s="38"/>
      <c r="I6" s="38"/>
      <c r="J6" s="38"/>
      <c r="K6" s="38"/>
      <c r="L6" s="595"/>
      <c r="M6" s="569"/>
      <c r="N6" s="570"/>
      <c r="O6" s="570"/>
      <c r="P6" s="570"/>
      <c r="Q6" s="570"/>
      <c r="R6" s="570"/>
      <c r="S6" s="570"/>
      <c r="T6" s="570"/>
      <c r="U6" s="570"/>
      <c r="V6" s="571"/>
      <c r="AI6" s="146"/>
    </row>
    <row r="7" spans="1:35" ht="15.95" customHeight="1">
      <c r="A7" s="595"/>
      <c r="B7" s="38"/>
      <c r="C7" s="38"/>
      <c r="D7" s="38"/>
      <c r="E7" s="38"/>
      <c r="F7" s="38"/>
      <c r="G7" s="38"/>
      <c r="H7" s="38"/>
      <c r="I7" s="38"/>
      <c r="J7" s="38"/>
      <c r="K7" s="38"/>
      <c r="L7" s="595"/>
      <c r="M7" s="569"/>
      <c r="N7" s="570"/>
      <c r="O7" s="570"/>
      <c r="P7" s="570"/>
      <c r="Q7" s="570"/>
      <c r="R7" s="570"/>
      <c r="S7" s="570"/>
      <c r="T7" s="570"/>
      <c r="U7" s="570"/>
      <c r="V7" s="571"/>
    </row>
    <row r="8" spans="1:35" ht="15.95" customHeight="1">
      <c r="A8" s="595"/>
      <c r="B8" s="38"/>
      <c r="C8" s="38"/>
      <c r="D8" s="38"/>
      <c r="E8" s="38"/>
      <c r="F8" s="38"/>
      <c r="G8" s="38"/>
      <c r="H8" s="38"/>
      <c r="I8" s="38"/>
      <c r="J8" s="38"/>
      <c r="K8" s="38"/>
      <c r="L8" s="595"/>
      <c r="M8" s="569"/>
      <c r="N8" s="570"/>
      <c r="O8" s="570"/>
      <c r="P8" s="570"/>
      <c r="Q8" s="570"/>
      <c r="R8" s="570"/>
      <c r="S8" s="570"/>
      <c r="T8" s="570"/>
      <c r="U8" s="570"/>
      <c r="V8" s="571"/>
    </row>
    <row r="9" spans="1:35" ht="15.95" customHeight="1">
      <c r="A9" s="595"/>
      <c r="B9" s="38"/>
      <c r="C9" s="38"/>
      <c r="D9" s="38"/>
      <c r="E9" s="38"/>
      <c r="F9" s="38"/>
      <c r="G9" s="38"/>
      <c r="H9" s="38"/>
      <c r="I9" s="38"/>
      <c r="J9" s="38"/>
      <c r="K9" s="38"/>
      <c r="L9" s="595"/>
      <c r="M9" s="572"/>
      <c r="N9" s="573"/>
      <c r="O9" s="573"/>
      <c r="P9" s="573"/>
      <c r="Q9" s="573"/>
      <c r="R9" s="573"/>
      <c r="S9" s="573"/>
      <c r="T9" s="573"/>
      <c r="U9" s="573"/>
      <c r="V9" s="574"/>
    </row>
    <row r="10" spans="1:35" ht="15.95" customHeight="1">
      <c r="A10" s="595"/>
      <c r="B10" s="38"/>
      <c r="C10" s="38"/>
      <c r="D10" s="38"/>
      <c r="E10" s="38"/>
      <c r="F10" s="38"/>
      <c r="G10" s="38"/>
      <c r="H10" s="38"/>
      <c r="I10" s="38"/>
      <c r="J10" s="38"/>
      <c r="K10" s="38"/>
      <c r="L10" s="595"/>
      <c r="M10" s="566"/>
      <c r="N10" s="567"/>
      <c r="O10" s="567"/>
      <c r="P10" s="567"/>
      <c r="Q10" s="567"/>
      <c r="R10" s="567"/>
      <c r="S10" s="567"/>
      <c r="T10" s="567"/>
      <c r="U10" s="567"/>
      <c r="V10" s="568"/>
    </row>
    <row r="11" spans="1:35" ht="15.95" customHeight="1">
      <c r="A11" s="595"/>
      <c r="B11" s="38"/>
      <c r="C11" s="38"/>
      <c r="D11" s="38"/>
      <c r="E11" s="38"/>
      <c r="F11" s="38"/>
      <c r="G11" s="38"/>
      <c r="H11" s="38"/>
      <c r="I11" s="38"/>
      <c r="J11" s="38"/>
      <c r="K11" s="38"/>
      <c r="L11" s="595"/>
      <c r="M11" s="569"/>
      <c r="N11" s="570"/>
      <c r="O11" s="570"/>
      <c r="P11" s="570"/>
      <c r="Q11" s="570"/>
      <c r="R11" s="570"/>
      <c r="S11" s="570"/>
      <c r="T11" s="570"/>
      <c r="U11" s="570"/>
      <c r="V11" s="571"/>
    </row>
    <row r="12" spans="1:35" s="29" customFormat="1" ht="15.95" customHeight="1">
      <c r="A12" s="595"/>
      <c r="B12" s="38"/>
      <c r="C12" s="38"/>
      <c r="D12" s="38"/>
      <c r="E12" s="38"/>
      <c r="F12" s="38"/>
      <c r="G12" s="38"/>
      <c r="H12" s="38"/>
      <c r="I12" s="38"/>
      <c r="J12" s="38"/>
      <c r="K12" s="38"/>
      <c r="L12" s="595"/>
      <c r="M12" s="569"/>
      <c r="N12" s="570"/>
      <c r="O12" s="570"/>
      <c r="P12" s="570"/>
      <c r="Q12" s="570"/>
      <c r="R12" s="570"/>
      <c r="S12" s="570"/>
      <c r="T12" s="570"/>
      <c r="U12" s="570"/>
      <c r="V12" s="571"/>
      <c r="AI12" s="146"/>
    </row>
    <row r="13" spans="1:35" s="29" customFormat="1" ht="15.95" customHeight="1">
      <c r="A13" s="595"/>
      <c r="B13" s="38"/>
      <c r="C13" s="38"/>
      <c r="D13" s="38"/>
      <c r="E13" s="38"/>
      <c r="F13" s="38"/>
      <c r="G13" s="38"/>
      <c r="H13" s="38"/>
      <c r="I13" s="38"/>
      <c r="J13" s="38"/>
      <c r="K13" s="38"/>
      <c r="L13" s="595"/>
      <c r="M13" s="569"/>
      <c r="N13" s="570"/>
      <c r="O13" s="570"/>
      <c r="P13" s="570"/>
      <c r="Q13" s="570"/>
      <c r="R13" s="570"/>
      <c r="S13" s="570"/>
      <c r="T13" s="570"/>
      <c r="U13" s="570"/>
      <c r="V13" s="571"/>
      <c r="AI13" s="146"/>
    </row>
    <row r="14" spans="1:35" s="29" customFormat="1" ht="15.95" customHeight="1">
      <c r="A14" s="595"/>
      <c r="B14" s="38"/>
      <c r="C14" s="38"/>
      <c r="D14" s="38"/>
      <c r="E14" s="38"/>
      <c r="F14" s="38"/>
      <c r="G14" s="38"/>
      <c r="H14" s="38"/>
      <c r="I14" s="38"/>
      <c r="J14" s="38"/>
      <c r="K14" s="38"/>
      <c r="L14" s="595"/>
      <c r="M14" s="569"/>
      <c r="N14" s="570"/>
      <c r="O14" s="570"/>
      <c r="P14" s="570"/>
      <c r="Q14" s="570"/>
      <c r="R14" s="570"/>
      <c r="S14" s="570"/>
      <c r="T14" s="570"/>
      <c r="U14" s="570"/>
      <c r="V14" s="571"/>
      <c r="AI14" s="146"/>
    </row>
    <row r="15" spans="1:35" ht="15.95" customHeight="1">
      <c r="A15" s="595"/>
      <c r="B15" s="38"/>
      <c r="C15" s="38"/>
      <c r="D15" s="38"/>
      <c r="E15" s="38"/>
      <c r="F15" s="38"/>
      <c r="G15" s="38"/>
      <c r="H15" s="38"/>
      <c r="I15" s="38"/>
      <c r="J15" s="38"/>
      <c r="K15" s="38"/>
      <c r="L15" s="595"/>
      <c r="M15" s="569"/>
      <c r="N15" s="570"/>
      <c r="O15" s="570"/>
      <c r="P15" s="570"/>
      <c r="Q15" s="570"/>
      <c r="R15" s="570"/>
      <c r="S15" s="570"/>
      <c r="T15" s="570"/>
      <c r="U15" s="570"/>
      <c r="V15" s="571"/>
    </row>
    <row r="16" spans="1:35" ht="15.95" customHeight="1">
      <c r="A16" s="595"/>
      <c r="B16" s="38"/>
      <c r="C16" s="38"/>
      <c r="D16" s="38"/>
      <c r="E16" s="38"/>
      <c r="F16" s="38"/>
      <c r="G16" s="38"/>
      <c r="H16" s="38"/>
      <c r="I16" s="38"/>
      <c r="J16" s="38"/>
      <c r="K16" s="38"/>
      <c r="L16" s="595"/>
      <c r="M16" s="572"/>
      <c r="N16" s="573"/>
      <c r="O16" s="573"/>
      <c r="P16" s="573"/>
      <c r="Q16" s="573"/>
      <c r="R16" s="573"/>
      <c r="S16" s="573"/>
      <c r="T16" s="573"/>
      <c r="U16" s="573"/>
      <c r="V16" s="574"/>
    </row>
    <row r="17" spans="1:33" ht="15.95" customHeight="1">
      <c r="A17" s="595"/>
      <c r="B17" s="38"/>
      <c r="C17" s="38"/>
      <c r="D17" s="38"/>
      <c r="E17" s="38"/>
      <c r="F17" s="38"/>
      <c r="G17" s="38"/>
      <c r="H17" s="38"/>
      <c r="I17" s="38"/>
      <c r="J17" s="38"/>
      <c r="K17" s="38"/>
      <c r="L17" s="595"/>
      <c r="M17" s="566"/>
      <c r="N17" s="567"/>
      <c r="O17" s="567"/>
      <c r="P17" s="567"/>
      <c r="Q17" s="567"/>
      <c r="R17" s="567"/>
      <c r="S17" s="567"/>
      <c r="T17" s="567"/>
      <c r="U17" s="567"/>
      <c r="V17" s="568"/>
    </row>
    <row r="18" spans="1:33" ht="15.95" customHeight="1">
      <c r="A18" s="595"/>
      <c r="B18" s="38"/>
      <c r="C18" s="38"/>
      <c r="D18" s="38"/>
      <c r="E18" s="38"/>
      <c r="F18" s="38"/>
      <c r="G18" s="38"/>
      <c r="H18" s="38"/>
      <c r="I18" s="38"/>
      <c r="J18" s="38"/>
      <c r="K18" s="38"/>
      <c r="L18" s="595"/>
      <c r="M18" s="569"/>
      <c r="N18" s="570"/>
      <c r="O18" s="570"/>
      <c r="P18" s="570"/>
      <c r="Q18" s="570"/>
      <c r="R18" s="570"/>
      <c r="S18" s="570"/>
      <c r="T18" s="570"/>
      <c r="U18" s="570"/>
      <c r="V18" s="571"/>
    </row>
    <row r="19" spans="1:33" ht="15.95" customHeight="1">
      <c r="A19" s="595"/>
      <c r="B19" s="38"/>
      <c r="C19" s="38"/>
      <c r="D19" s="38"/>
      <c r="E19" s="38"/>
      <c r="F19" s="38"/>
      <c r="G19" s="38"/>
      <c r="H19" s="38"/>
      <c r="I19" s="38"/>
      <c r="J19" s="38"/>
      <c r="K19" s="38"/>
      <c r="L19" s="595"/>
      <c r="M19" s="569"/>
      <c r="N19" s="570"/>
      <c r="O19" s="570"/>
      <c r="P19" s="570"/>
      <c r="Q19" s="570"/>
      <c r="R19" s="570"/>
      <c r="S19" s="570"/>
      <c r="T19" s="570"/>
      <c r="U19" s="570"/>
      <c r="V19" s="571"/>
    </row>
    <row r="20" spans="1:33" ht="15.95" customHeight="1">
      <c r="A20" s="595"/>
      <c r="B20" s="38"/>
      <c r="C20" s="156"/>
      <c r="D20" s="38"/>
      <c r="E20" s="38"/>
      <c r="F20" s="38"/>
      <c r="G20" s="38"/>
      <c r="H20" s="38"/>
      <c r="I20" s="38"/>
      <c r="J20" s="38"/>
      <c r="K20" s="38"/>
      <c r="L20" s="595"/>
      <c r="M20" s="569"/>
      <c r="N20" s="570"/>
      <c r="O20" s="570"/>
      <c r="P20" s="570"/>
      <c r="Q20" s="570"/>
      <c r="R20" s="570"/>
      <c r="S20" s="570"/>
      <c r="T20" s="570"/>
      <c r="U20" s="570"/>
      <c r="V20" s="571"/>
    </row>
    <row r="21" spans="1:33" ht="15.95" customHeight="1">
      <c r="A21" s="595"/>
      <c r="B21" s="38"/>
      <c r="C21" s="156"/>
      <c r="D21" s="38"/>
      <c r="E21" s="38"/>
      <c r="F21" s="38"/>
      <c r="G21" s="38"/>
      <c r="H21" s="38"/>
      <c r="I21" s="38"/>
      <c r="J21" s="38"/>
      <c r="K21" s="38"/>
      <c r="L21" s="595"/>
      <c r="M21" s="569"/>
      <c r="N21" s="570"/>
      <c r="O21" s="570"/>
      <c r="P21" s="570"/>
      <c r="Q21" s="570"/>
      <c r="R21" s="570"/>
      <c r="S21" s="570"/>
      <c r="T21" s="570"/>
      <c r="U21" s="570"/>
      <c r="V21" s="571"/>
    </row>
    <row r="22" spans="1:33" ht="15.95" customHeight="1">
      <c r="A22" s="595"/>
      <c r="B22" s="38"/>
      <c r="C22" s="156"/>
      <c r="D22" s="38"/>
      <c r="E22" s="38"/>
      <c r="F22" s="38"/>
      <c r="G22" s="38"/>
      <c r="H22" s="38"/>
      <c r="I22" s="38"/>
      <c r="J22" s="38"/>
      <c r="K22" s="38"/>
      <c r="L22" s="595"/>
      <c r="M22" s="569"/>
      <c r="N22" s="570"/>
      <c r="O22" s="570"/>
      <c r="P22" s="570"/>
      <c r="Q22" s="570"/>
      <c r="R22" s="570"/>
      <c r="S22" s="570"/>
      <c r="T22" s="570"/>
      <c r="U22" s="570"/>
      <c r="V22" s="571"/>
    </row>
    <row r="23" spans="1:33" ht="15.95" customHeight="1">
      <c r="A23" s="595"/>
      <c r="B23" s="38"/>
      <c r="C23" s="38"/>
      <c r="D23" s="38"/>
      <c r="E23" s="38"/>
      <c r="F23" s="38"/>
      <c r="G23" s="38"/>
      <c r="H23" s="38"/>
      <c r="I23" s="38"/>
      <c r="J23" s="38"/>
      <c r="K23" s="38"/>
      <c r="L23" s="595"/>
      <c r="M23" s="569"/>
      <c r="N23" s="570"/>
      <c r="O23" s="570"/>
      <c r="P23" s="570"/>
      <c r="Q23" s="570"/>
      <c r="R23" s="570"/>
      <c r="S23" s="570"/>
      <c r="T23" s="570"/>
      <c r="U23" s="570"/>
      <c r="V23" s="571"/>
    </row>
    <row r="24" spans="1:33" ht="15.95" customHeight="1">
      <c r="A24" s="595"/>
      <c r="B24" s="38"/>
      <c r="C24" s="38"/>
      <c r="D24" s="38"/>
      <c r="E24" s="38"/>
      <c r="F24" s="38"/>
      <c r="G24" s="38"/>
      <c r="H24" s="38"/>
      <c r="I24" s="38"/>
      <c r="J24" s="38"/>
      <c r="K24" s="38"/>
      <c r="L24" s="595"/>
      <c r="M24" s="569"/>
      <c r="N24" s="570"/>
      <c r="O24" s="570"/>
      <c r="P24" s="570"/>
      <c r="Q24" s="570"/>
      <c r="R24" s="570"/>
      <c r="S24" s="570"/>
      <c r="T24" s="570"/>
      <c r="U24" s="570"/>
      <c r="V24" s="571"/>
      <c r="X24" s="31"/>
      <c r="Y24" s="31"/>
      <c r="Z24" s="31"/>
      <c r="AA24" s="31"/>
      <c r="AB24" s="31"/>
      <c r="AC24" s="31"/>
      <c r="AD24" s="31"/>
      <c r="AE24" s="31"/>
      <c r="AF24" s="31"/>
      <c r="AG24" s="146"/>
    </row>
    <row r="25" spans="1:33" ht="15.95" customHeight="1">
      <c r="A25" s="595"/>
      <c r="B25" s="38"/>
      <c r="C25" s="38"/>
      <c r="D25" s="38"/>
      <c r="E25" s="38"/>
      <c r="F25" s="38"/>
      <c r="G25" s="38"/>
      <c r="H25" s="38"/>
      <c r="I25" s="38"/>
      <c r="J25" s="38"/>
      <c r="K25" s="38"/>
      <c r="L25" s="595"/>
      <c r="M25" s="569"/>
      <c r="N25" s="570"/>
      <c r="O25" s="570"/>
      <c r="P25" s="570"/>
      <c r="Q25" s="570"/>
      <c r="R25" s="570"/>
      <c r="S25" s="570"/>
      <c r="T25" s="570"/>
      <c r="U25" s="570"/>
      <c r="V25" s="571"/>
      <c r="X25" s="151"/>
      <c r="Y25" s="152"/>
      <c r="Z25" s="152"/>
      <c r="AA25" s="152"/>
      <c r="AB25" s="31"/>
      <c r="AC25" s="31"/>
      <c r="AD25" s="31"/>
      <c r="AE25" s="31"/>
      <c r="AF25" s="31"/>
      <c r="AG25" s="146"/>
    </row>
    <row r="26" spans="1:33" ht="15.95" customHeight="1">
      <c r="A26" s="595"/>
      <c r="B26" s="38"/>
      <c r="C26" s="38"/>
      <c r="D26" s="38"/>
      <c r="E26" s="38"/>
      <c r="F26" s="38"/>
      <c r="G26" s="38"/>
      <c r="H26" s="38"/>
      <c r="I26" s="38"/>
      <c r="J26" s="38"/>
      <c r="K26" s="38"/>
      <c r="L26" s="595"/>
      <c r="M26" s="569"/>
      <c r="N26" s="570"/>
      <c r="O26" s="570"/>
      <c r="P26" s="570"/>
      <c r="Q26" s="570"/>
      <c r="R26" s="570"/>
      <c r="S26" s="570"/>
      <c r="T26" s="570"/>
      <c r="U26" s="570"/>
      <c r="V26" s="571"/>
      <c r="X26" s="151"/>
      <c r="Y26" s="152"/>
      <c r="Z26" s="152"/>
      <c r="AA26" s="152"/>
      <c r="AB26" s="31"/>
      <c r="AC26" s="31"/>
      <c r="AD26" s="31"/>
      <c r="AE26" s="31"/>
      <c r="AF26" s="31"/>
      <c r="AG26" s="146"/>
    </row>
    <row r="27" spans="1:33" s="29" customFormat="1" ht="15.95" customHeight="1">
      <c r="A27" s="595"/>
      <c r="B27" s="38"/>
      <c r="C27" s="150"/>
      <c r="D27" s="150"/>
      <c r="E27" s="150"/>
      <c r="F27" s="150"/>
      <c r="G27" s="150"/>
      <c r="H27" s="150"/>
      <c r="I27" s="150"/>
      <c r="J27" s="150"/>
      <c r="K27" s="38"/>
      <c r="L27" s="595"/>
      <c r="M27" s="569"/>
      <c r="N27" s="570"/>
      <c r="O27" s="570"/>
      <c r="P27" s="570"/>
      <c r="Q27" s="570"/>
      <c r="R27" s="570"/>
      <c r="S27" s="570"/>
      <c r="T27" s="570"/>
      <c r="U27" s="570"/>
      <c r="V27" s="571"/>
      <c r="X27" s="153"/>
      <c r="Y27" s="154"/>
      <c r="Z27" s="154"/>
      <c r="AA27" s="155"/>
      <c r="AB27" s="31"/>
      <c r="AC27" s="31"/>
      <c r="AD27" s="31"/>
      <c r="AE27" s="31"/>
      <c r="AF27" s="31"/>
    </row>
    <row r="28" spans="1:33" s="29" customFormat="1" ht="15.95" customHeight="1">
      <c r="A28" s="595"/>
      <c r="B28" s="38"/>
      <c r="C28" s="150"/>
      <c r="D28" s="150"/>
      <c r="E28" s="150"/>
      <c r="F28" s="150"/>
      <c r="G28" s="150"/>
      <c r="H28" s="150"/>
      <c r="I28" s="150"/>
      <c r="J28" s="150"/>
      <c r="K28" s="38"/>
      <c r="L28" s="595"/>
      <c r="M28" s="572"/>
      <c r="N28" s="573"/>
      <c r="O28" s="573"/>
      <c r="P28" s="573"/>
      <c r="Q28" s="573"/>
      <c r="R28" s="573"/>
      <c r="S28" s="573"/>
      <c r="T28" s="573"/>
      <c r="U28" s="573"/>
      <c r="V28" s="574"/>
      <c r="X28" s="153"/>
      <c r="Y28" s="154"/>
      <c r="Z28" s="154"/>
      <c r="AA28" s="155"/>
      <c r="AB28" s="31"/>
      <c r="AC28" s="31"/>
      <c r="AD28" s="31"/>
      <c r="AE28" s="31"/>
      <c r="AF28" s="31"/>
    </row>
    <row r="29" spans="1:33" s="29" customFormat="1" ht="15.95" customHeight="1">
      <c r="A29" s="595"/>
      <c r="B29" s="38"/>
      <c r="C29" s="150"/>
      <c r="D29" s="150"/>
      <c r="E29" s="150"/>
      <c r="F29" s="150"/>
      <c r="G29" s="150"/>
      <c r="H29" s="150"/>
      <c r="I29" s="150"/>
      <c r="J29" s="150"/>
      <c r="K29" s="38"/>
      <c r="L29" s="595"/>
      <c r="M29" s="603" t="s">
        <v>154</v>
      </c>
      <c r="N29" s="604"/>
      <c r="O29" s="604"/>
      <c r="P29" s="604"/>
      <c r="Q29" s="604"/>
      <c r="R29" s="604"/>
      <c r="S29" s="604"/>
      <c r="T29" s="604"/>
      <c r="U29" s="604"/>
      <c r="V29" s="605"/>
      <c r="X29" s="153"/>
      <c r="Y29" s="154"/>
      <c r="Z29" s="154"/>
      <c r="AA29" s="155"/>
      <c r="AB29" s="31"/>
      <c r="AC29" s="31"/>
      <c r="AD29" s="31"/>
      <c r="AE29" s="31"/>
      <c r="AF29" s="31"/>
    </row>
    <row r="30" spans="1:33" s="29" customFormat="1" ht="15.95" customHeight="1">
      <c r="A30" s="595"/>
      <c r="B30" s="38"/>
      <c r="C30" s="150"/>
      <c r="D30" s="150"/>
      <c r="E30" s="150"/>
      <c r="F30" s="150"/>
      <c r="G30" s="150"/>
      <c r="H30" s="150"/>
      <c r="I30" s="150"/>
      <c r="J30" s="150"/>
      <c r="K30" s="38"/>
      <c r="L30" s="595"/>
      <c r="M30" s="588"/>
      <c r="N30" s="589"/>
      <c r="O30" s="589"/>
      <c r="P30" s="589"/>
      <c r="Q30" s="589"/>
      <c r="R30" s="589"/>
      <c r="S30" s="589"/>
      <c r="T30" s="589"/>
      <c r="U30" s="589"/>
      <c r="V30" s="590"/>
      <c r="X30" s="31"/>
      <c r="Y30" s="31"/>
      <c r="Z30" s="31"/>
      <c r="AA30" s="31"/>
      <c r="AB30" s="31"/>
      <c r="AC30" s="31"/>
      <c r="AD30" s="31"/>
      <c r="AE30" s="31"/>
      <c r="AF30" s="31"/>
    </row>
    <row r="31" spans="1:33" ht="15.95" customHeight="1">
      <c r="A31" s="595"/>
      <c r="B31" s="38"/>
      <c r="C31" s="150"/>
      <c r="D31" s="150"/>
      <c r="E31" s="150"/>
      <c r="F31" s="150"/>
      <c r="G31" s="150"/>
      <c r="H31" s="150"/>
      <c r="I31" s="150"/>
      <c r="J31" s="150"/>
      <c r="K31" s="38"/>
      <c r="L31" s="595"/>
      <c r="M31" s="588"/>
      <c r="N31" s="589"/>
      <c r="O31" s="589"/>
      <c r="P31" s="589"/>
      <c r="Q31" s="589"/>
      <c r="R31" s="589"/>
      <c r="S31" s="589"/>
      <c r="T31" s="589"/>
      <c r="U31" s="589"/>
      <c r="V31" s="590"/>
      <c r="X31" s="31"/>
      <c r="Y31" s="31"/>
      <c r="Z31" s="31"/>
      <c r="AA31" s="31"/>
      <c r="AB31" s="31"/>
      <c r="AC31" s="31"/>
      <c r="AD31" s="31"/>
      <c r="AE31" s="31"/>
      <c r="AF31" s="31"/>
    </row>
    <row r="32" spans="1:33" ht="15.95" customHeight="1">
      <c r="A32" s="595"/>
      <c r="B32" s="38"/>
      <c r="C32" s="150"/>
      <c r="D32" s="150"/>
      <c r="E32" s="150"/>
      <c r="F32" s="150"/>
      <c r="G32" s="150"/>
      <c r="H32" s="150"/>
      <c r="I32" s="150"/>
      <c r="J32" s="150"/>
      <c r="K32" s="38"/>
      <c r="L32" s="595"/>
      <c r="M32" s="588"/>
      <c r="N32" s="589"/>
      <c r="O32" s="589"/>
      <c r="P32" s="589"/>
      <c r="Q32" s="589"/>
      <c r="R32" s="589"/>
      <c r="S32" s="589"/>
      <c r="T32" s="589"/>
      <c r="U32" s="589"/>
      <c r="V32" s="590"/>
      <c r="X32" s="31"/>
      <c r="Y32" s="31"/>
      <c r="Z32" s="31"/>
      <c r="AA32" s="31"/>
      <c r="AB32" s="31"/>
      <c r="AC32" s="31"/>
      <c r="AD32" s="31"/>
      <c r="AE32" s="31"/>
      <c r="AF32" s="31"/>
    </row>
    <row r="33" spans="1:32" ht="15.95" customHeight="1">
      <c r="A33" s="595"/>
      <c r="B33" s="38"/>
      <c r="C33" s="150"/>
      <c r="D33" s="150"/>
      <c r="E33" s="150"/>
      <c r="F33" s="150"/>
      <c r="G33" s="150"/>
      <c r="H33" s="150"/>
      <c r="I33" s="150"/>
      <c r="J33" s="150"/>
      <c r="K33" s="38"/>
      <c r="L33" s="595"/>
      <c r="M33" s="129"/>
      <c r="N33" s="130"/>
      <c r="O33" s="130"/>
      <c r="P33" s="130"/>
      <c r="Q33" s="130"/>
      <c r="R33" s="130"/>
      <c r="S33" s="130"/>
      <c r="T33" s="130"/>
      <c r="U33" s="130"/>
      <c r="V33" s="131"/>
      <c r="X33" s="31"/>
      <c r="Y33" s="31"/>
      <c r="Z33" s="31"/>
      <c r="AA33" s="31"/>
      <c r="AB33" s="31"/>
      <c r="AC33" s="31"/>
      <c r="AD33" s="31"/>
      <c r="AE33" s="31"/>
      <c r="AF33" s="31"/>
    </row>
    <row r="34" spans="1:32" ht="15.95" customHeight="1">
      <c r="A34" s="595"/>
      <c r="B34" s="38"/>
      <c r="C34" s="150"/>
      <c r="D34" s="150"/>
      <c r="E34" s="150"/>
      <c r="F34" s="150"/>
      <c r="G34" s="150"/>
      <c r="H34" s="150"/>
      <c r="I34" s="150"/>
      <c r="J34" s="150"/>
      <c r="K34" s="38"/>
      <c r="L34" s="595"/>
      <c r="M34" s="591"/>
      <c r="N34" s="592"/>
      <c r="O34" s="592"/>
      <c r="P34" s="592"/>
      <c r="Q34" s="592"/>
      <c r="R34" s="592"/>
      <c r="S34" s="592"/>
      <c r="T34" s="592"/>
      <c r="U34" s="592"/>
      <c r="V34" s="593"/>
      <c r="X34" s="31"/>
      <c r="Y34" s="31"/>
      <c r="Z34" s="31"/>
      <c r="AA34" s="31"/>
      <c r="AB34" s="31"/>
      <c r="AC34" s="31"/>
      <c r="AD34" s="31"/>
      <c r="AE34" s="31"/>
      <c r="AF34" s="31"/>
    </row>
    <row r="35" spans="1:32" ht="15.95" customHeight="1">
      <c r="A35" s="595"/>
      <c r="B35" s="38"/>
      <c r="C35" s="38"/>
      <c r="D35" s="38"/>
      <c r="E35" s="38"/>
      <c r="F35" s="38"/>
      <c r="G35" s="38"/>
      <c r="H35" s="38"/>
      <c r="I35" s="38"/>
      <c r="J35" s="38"/>
      <c r="K35" s="38"/>
      <c r="L35" s="595"/>
      <c r="M35" s="591"/>
      <c r="N35" s="592"/>
      <c r="O35" s="592"/>
      <c r="P35" s="592"/>
      <c r="Q35" s="592"/>
      <c r="R35" s="592"/>
      <c r="S35" s="592"/>
      <c r="T35" s="592"/>
      <c r="U35" s="592"/>
      <c r="V35" s="593"/>
      <c r="X35" s="31"/>
      <c r="Y35" s="31"/>
      <c r="Z35" s="31"/>
      <c r="AA35" s="31"/>
      <c r="AB35" s="31"/>
      <c r="AC35" s="31"/>
      <c r="AD35" s="31"/>
      <c r="AE35" s="31"/>
      <c r="AF35" s="31"/>
    </row>
    <row r="36" spans="1:32" ht="20.100000000000001" customHeight="1">
      <c r="A36" s="595"/>
      <c r="B36" s="596" t="s">
        <v>45</v>
      </c>
      <c r="C36" s="596"/>
      <c r="D36" s="596"/>
      <c r="E36" s="596"/>
      <c r="F36" s="596"/>
      <c r="G36" s="596"/>
      <c r="H36" s="596"/>
      <c r="I36" s="596"/>
      <c r="J36" s="596"/>
      <c r="K36" s="596"/>
      <c r="L36" s="595"/>
      <c r="M36" s="42" t="s">
        <v>284</v>
      </c>
      <c r="N36" s="594" t="s">
        <v>46</v>
      </c>
      <c r="O36" s="594"/>
      <c r="P36" s="594"/>
      <c r="Q36" s="594"/>
      <c r="R36" s="594"/>
      <c r="S36" s="594"/>
      <c r="T36" s="594"/>
      <c r="U36" s="594"/>
      <c r="V36" s="42"/>
      <c r="X36" s="31"/>
      <c r="Y36" s="31"/>
      <c r="Z36" s="31"/>
      <c r="AA36" s="31"/>
      <c r="AB36" s="31"/>
      <c r="AC36" s="31"/>
      <c r="AD36" s="31"/>
      <c r="AE36" s="31"/>
      <c r="AF36" s="31"/>
    </row>
    <row r="37" spans="1:32" ht="18" customHeight="1">
      <c r="A37" s="37"/>
      <c r="B37" s="587" t="s">
        <v>128</v>
      </c>
      <c r="C37" s="587"/>
      <c r="D37" s="587"/>
      <c r="E37" s="587"/>
      <c r="F37" s="587"/>
      <c r="G37" s="587"/>
      <c r="H37" s="587"/>
      <c r="I37" s="587"/>
      <c r="J37" s="587"/>
      <c r="K37" s="587"/>
      <c r="L37" s="37"/>
      <c r="M37" s="565" t="s">
        <v>188</v>
      </c>
      <c r="N37" s="565"/>
      <c r="O37" s="565"/>
      <c r="P37" s="565"/>
      <c r="Q37" s="565"/>
      <c r="R37" s="565"/>
      <c r="S37" s="565"/>
      <c r="T37" s="565"/>
      <c r="U37" s="565"/>
      <c r="V37" s="565"/>
      <c r="X37" s="31"/>
      <c r="Y37" s="31"/>
      <c r="Z37" s="31"/>
      <c r="AA37" s="31"/>
      <c r="AB37" s="31"/>
      <c r="AC37" s="31"/>
      <c r="AD37" s="31"/>
      <c r="AE37" s="31"/>
      <c r="AF37" s="31"/>
    </row>
    <row r="38" spans="1:32" ht="15.95" customHeight="1">
      <c r="A38" s="93"/>
      <c r="B38" s="93"/>
      <c r="C38" s="93"/>
      <c r="D38" s="93"/>
      <c r="E38" s="93"/>
      <c r="F38" s="93"/>
      <c r="G38" s="93"/>
      <c r="H38" s="93"/>
      <c r="I38" s="93"/>
      <c r="J38" s="93"/>
      <c r="K38" s="93"/>
      <c r="L38" s="39"/>
      <c r="M38" s="40"/>
      <c r="N38" s="41"/>
      <c r="O38" s="41"/>
      <c r="P38" s="41"/>
      <c r="Q38" s="41"/>
      <c r="R38" s="40"/>
      <c r="S38" s="40"/>
      <c r="T38" s="40"/>
      <c r="U38" s="40"/>
      <c r="V38" s="40"/>
      <c r="X38" s="31"/>
      <c r="Y38" s="31"/>
      <c r="Z38" s="31"/>
      <c r="AA38" s="31"/>
      <c r="AB38" s="31"/>
      <c r="AC38" s="31"/>
      <c r="AD38" s="31"/>
      <c r="AE38" s="31"/>
      <c r="AF38" s="31"/>
    </row>
    <row r="39" spans="1:32" ht="15.95" customHeight="1">
      <c r="A39" s="93"/>
      <c r="B39" s="93"/>
      <c r="C39" s="93"/>
      <c r="D39" s="93"/>
      <c r="E39" s="93"/>
      <c r="F39" s="93"/>
      <c r="G39" s="93"/>
      <c r="H39" s="93"/>
      <c r="I39" s="93"/>
      <c r="J39" s="93"/>
      <c r="K39" s="93"/>
      <c r="L39" s="39"/>
      <c r="M39" s="40"/>
      <c r="N39" s="41"/>
      <c r="O39" s="41"/>
      <c r="P39" s="41"/>
      <c r="Q39" s="41"/>
      <c r="R39" s="40"/>
      <c r="S39" s="40"/>
      <c r="T39" s="40"/>
      <c r="U39" s="40"/>
      <c r="V39" s="40"/>
      <c r="X39" s="31"/>
      <c r="Y39" s="31"/>
      <c r="Z39" s="31"/>
      <c r="AA39" s="31"/>
      <c r="AB39" s="31"/>
      <c r="AC39" s="31"/>
      <c r="AD39" s="31"/>
      <c r="AE39" s="31"/>
      <c r="AF39" s="31"/>
    </row>
    <row r="40" spans="1:32" ht="15.95" customHeight="1">
      <c r="A40" s="93"/>
      <c r="B40" s="93"/>
      <c r="C40" s="586" t="s">
        <v>157</v>
      </c>
      <c r="D40" s="586"/>
      <c r="E40" s="586"/>
      <c r="F40" s="586"/>
      <c r="G40" s="586"/>
      <c r="H40" s="586"/>
      <c r="I40" s="586"/>
      <c r="J40" s="586"/>
      <c r="K40" s="93"/>
      <c r="L40" s="39"/>
      <c r="M40" s="40"/>
      <c r="N40" s="232" t="s">
        <v>284</v>
      </c>
      <c r="O40" s="225" t="s">
        <v>7</v>
      </c>
      <c r="P40" s="225"/>
      <c r="Q40" s="225" t="s">
        <v>48</v>
      </c>
      <c r="R40" s="40"/>
      <c r="S40" s="40"/>
      <c r="T40" s="40"/>
      <c r="U40" s="40"/>
      <c r="V40" s="40"/>
      <c r="X40" s="31"/>
      <c r="Y40" s="31"/>
      <c r="Z40" s="31"/>
      <c r="AA40" s="31"/>
      <c r="AB40" s="31"/>
      <c r="AC40" s="31"/>
      <c r="AD40" s="31"/>
      <c r="AE40" s="31"/>
      <c r="AF40" s="31"/>
    </row>
    <row r="41" spans="1:32" ht="15.95" customHeight="1">
      <c r="A41" s="93"/>
      <c r="B41" s="93"/>
      <c r="C41" s="586"/>
      <c r="D41" s="586"/>
      <c r="E41" s="586"/>
      <c r="F41" s="586"/>
      <c r="G41" s="586"/>
      <c r="H41" s="586"/>
      <c r="I41" s="586"/>
      <c r="J41" s="586"/>
      <c r="K41" s="93"/>
      <c r="L41" s="39"/>
      <c r="M41" s="40"/>
      <c r="N41" s="224"/>
      <c r="O41" s="225" t="s">
        <v>49</v>
      </c>
      <c r="P41" s="225" t="s">
        <v>48</v>
      </c>
      <c r="Q41" s="225" t="s">
        <v>24</v>
      </c>
      <c r="R41" s="40"/>
      <c r="S41" s="40"/>
      <c r="T41" s="40"/>
      <c r="U41" s="40"/>
      <c r="V41" s="40"/>
      <c r="X41" s="31"/>
      <c r="Y41" s="31"/>
      <c r="Z41" s="31"/>
      <c r="AA41" s="31"/>
      <c r="AB41" s="31"/>
      <c r="AC41" s="31"/>
      <c r="AD41" s="31"/>
      <c r="AE41" s="31"/>
      <c r="AF41" s="31"/>
    </row>
    <row r="42" spans="1:32" ht="15.95" customHeight="1">
      <c r="A42" s="93"/>
      <c r="B42" s="93"/>
      <c r="C42" s="586"/>
      <c r="D42" s="586"/>
      <c r="E42" s="586"/>
      <c r="F42" s="586"/>
      <c r="G42" s="586"/>
      <c r="H42" s="586"/>
      <c r="I42" s="586"/>
      <c r="J42" s="586"/>
      <c r="K42" s="93"/>
      <c r="L42" s="39"/>
      <c r="M42" s="40"/>
      <c r="N42" s="229" t="s">
        <v>18</v>
      </c>
      <c r="O42" s="230">
        <v>11171.7898707944</v>
      </c>
      <c r="P42" s="230"/>
      <c r="Q42" s="226"/>
      <c r="R42" s="40"/>
      <c r="S42" s="40"/>
      <c r="T42" s="40"/>
      <c r="U42" s="40"/>
      <c r="V42" s="40"/>
      <c r="X42" s="31"/>
      <c r="Y42" s="31"/>
      <c r="Z42" s="31"/>
      <c r="AA42" s="31"/>
      <c r="AB42" s="31"/>
      <c r="AC42" s="31"/>
      <c r="AD42" s="31"/>
      <c r="AE42" s="154"/>
      <c r="AF42" s="31"/>
    </row>
    <row r="43" spans="1:32" ht="15.95" customHeight="1">
      <c r="A43" s="93"/>
      <c r="B43" s="93"/>
      <c r="C43" s="586"/>
      <c r="D43" s="586"/>
      <c r="E43" s="586"/>
      <c r="F43" s="586"/>
      <c r="G43" s="586"/>
      <c r="H43" s="586"/>
      <c r="I43" s="586"/>
      <c r="J43" s="586"/>
      <c r="K43" s="93"/>
      <c r="L43" s="39"/>
      <c r="M43" s="40"/>
      <c r="N43" s="229" t="s">
        <v>17</v>
      </c>
      <c r="O43" s="230">
        <v>8323.7603021909181</v>
      </c>
      <c r="P43" s="230">
        <v>2848.0295686034824</v>
      </c>
      <c r="Q43" s="226">
        <v>-0.25493046338518049</v>
      </c>
      <c r="R43" s="40"/>
      <c r="S43" s="40"/>
      <c r="T43" s="40"/>
      <c r="U43" s="40"/>
      <c r="V43" s="40"/>
      <c r="X43" s="31"/>
      <c r="Y43" s="31"/>
      <c r="Z43" s="31"/>
      <c r="AA43" s="31"/>
      <c r="AB43" s="31"/>
      <c r="AC43" s="31"/>
      <c r="AD43" s="31"/>
      <c r="AE43" s="154"/>
      <c r="AF43" s="31"/>
    </row>
    <row r="44" spans="1:32" ht="15.95" customHeight="1">
      <c r="A44" s="93"/>
      <c r="B44" s="93"/>
      <c r="C44" s="586"/>
      <c r="D44" s="586"/>
      <c r="E44" s="586"/>
      <c r="F44" s="586"/>
      <c r="G44" s="586"/>
      <c r="H44" s="586"/>
      <c r="I44" s="586"/>
      <c r="J44" s="586"/>
      <c r="K44" s="93"/>
      <c r="L44" s="39"/>
      <c r="M44" s="40"/>
      <c r="N44" s="224"/>
      <c r="O44" s="227"/>
      <c r="P44" s="227"/>
      <c r="Q44" s="226"/>
      <c r="R44" s="40"/>
      <c r="S44" s="40"/>
      <c r="T44" s="40"/>
      <c r="U44" s="40"/>
      <c r="V44" s="40"/>
      <c r="X44" s="31"/>
      <c r="Y44" s="31"/>
      <c r="Z44" s="31"/>
      <c r="AA44" s="31"/>
      <c r="AB44" s="31"/>
      <c r="AC44" s="31"/>
      <c r="AD44" s="31"/>
      <c r="AE44" s="31"/>
      <c r="AF44" s="31"/>
    </row>
    <row r="45" spans="1:32" ht="15.95" customHeight="1">
      <c r="A45" s="93"/>
      <c r="B45" s="93"/>
      <c r="C45" s="586"/>
      <c r="D45" s="586"/>
      <c r="E45" s="586"/>
      <c r="F45" s="586"/>
      <c r="G45" s="586"/>
      <c r="H45" s="586"/>
      <c r="I45" s="586"/>
      <c r="J45" s="586"/>
      <c r="K45" s="93"/>
      <c r="L45" s="39"/>
      <c r="M45" s="40"/>
      <c r="N45" s="228"/>
      <c r="O45" s="228"/>
      <c r="P45" s="228"/>
      <c r="Q45" s="228"/>
      <c r="R45" s="40"/>
      <c r="S45" s="40"/>
      <c r="T45" s="40"/>
      <c r="U45" s="40"/>
      <c r="V45" s="40"/>
      <c r="X45" s="31"/>
      <c r="Y45" s="31"/>
      <c r="Z45" s="31"/>
      <c r="AA45" s="31"/>
      <c r="AB45" s="31"/>
      <c r="AC45" s="31"/>
      <c r="AD45" s="31"/>
      <c r="AE45" s="31"/>
      <c r="AF45" s="31"/>
    </row>
    <row r="46" spans="1:32" ht="15.95" customHeight="1">
      <c r="A46" s="93"/>
      <c r="B46" s="93"/>
      <c r="C46" s="586"/>
      <c r="D46" s="586"/>
      <c r="E46" s="586"/>
      <c r="F46" s="586"/>
      <c r="G46" s="586"/>
      <c r="H46" s="586"/>
      <c r="I46" s="586"/>
      <c r="J46" s="586"/>
      <c r="K46" s="93"/>
      <c r="L46" s="39"/>
      <c r="M46" s="40"/>
      <c r="N46" s="575" t="s">
        <v>189</v>
      </c>
      <c r="O46" s="575"/>
      <c r="P46" s="575"/>
      <c r="Q46" s="575"/>
      <c r="R46" s="575"/>
      <c r="S46" s="575"/>
      <c r="T46" s="575"/>
      <c r="U46" s="575"/>
      <c r="V46" s="40"/>
      <c r="X46" s="31"/>
      <c r="Y46" s="31"/>
      <c r="Z46" s="31"/>
      <c r="AA46" s="31"/>
      <c r="AB46" s="31"/>
      <c r="AC46" s="31"/>
      <c r="AD46" s="31"/>
      <c r="AE46" s="31"/>
      <c r="AF46" s="31"/>
    </row>
    <row r="47" spans="1:32" ht="15.95" customHeight="1">
      <c r="A47" s="93"/>
      <c r="B47" s="93"/>
      <c r="C47" s="93"/>
      <c r="D47" s="93"/>
      <c r="E47" s="93"/>
      <c r="F47" s="93"/>
      <c r="G47" s="93"/>
      <c r="H47" s="93"/>
      <c r="I47" s="93"/>
      <c r="J47" s="93"/>
      <c r="K47" s="93"/>
      <c r="L47" s="39"/>
      <c r="M47" s="40"/>
      <c r="N47" s="40"/>
      <c r="O47" s="40"/>
      <c r="P47" s="40"/>
      <c r="Q47" s="40"/>
      <c r="R47" s="40"/>
      <c r="S47" s="40"/>
      <c r="T47" s="40"/>
      <c r="U47" s="40"/>
      <c r="V47" s="40"/>
      <c r="X47" s="31"/>
      <c r="Y47" s="31"/>
      <c r="Z47" s="31"/>
      <c r="AA47" s="31"/>
      <c r="AB47" s="31"/>
      <c r="AC47" s="31"/>
      <c r="AD47" s="31"/>
      <c r="AE47" s="31"/>
      <c r="AF47" s="31"/>
    </row>
    <row r="48" spans="1:32" ht="15.95" customHeight="1">
      <c r="A48" s="93"/>
      <c r="B48" s="93"/>
      <c r="C48" s="93"/>
      <c r="D48" s="93"/>
      <c r="E48" s="93"/>
      <c r="F48" s="93"/>
      <c r="G48" s="93"/>
      <c r="H48" s="93"/>
      <c r="I48" s="93"/>
      <c r="J48" s="93"/>
      <c r="K48" s="93"/>
      <c r="L48" s="39"/>
      <c r="M48" s="40"/>
      <c r="N48" s="40"/>
      <c r="O48" s="40"/>
      <c r="P48" s="40"/>
      <c r="Q48" s="40"/>
      <c r="R48" s="40"/>
      <c r="S48" s="40"/>
      <c r="T48" s="40"/>
      <c r="U48" s="40"/>
      <c r="V48" s="40"/>
      <c r="X48" s="31"/>
      <c r="Y48" s="31"/>
      <c r="Z48" s="31"/>
      <c r="AA48" s="31"/>
      <c r="AB48" s="31"/>
      <c r="AC48" s="31"/>
      <c r="AD48" s="31"/>
      <c r="AE48" s="31"/>
      <c r="AF48" s="31"/>
    </row>
    <row r="49" spans="1:32" ht="15.95" customHeight="1">
      <c r="A49" s="93"/>
      <c r="B49" s="93"/>
      <c r="C49" s="576" t="s">
        <v>133</v>
      </c>
      <c r="D49" s="576"/>
      <c r="E49" s="576"/>
      <c r="F49" s="576"/>
      <c r="G49" s="576"/>
      <c r="H49" s="576"/>
      <c r="I49" s="576"/>
      <c r="J49" s="576"/>
      <c r="K49" s="93"/>
      <c r="L49" s="39"/>
      <c r="M49" s="40"/>
      <c r="N49" s="232" t="s">
        <v>187</v>
      </c>
      <c r="O49" s="225" t="s">
        <v>7</v>
      </c>
      <c r="P49" s="225"/>
      <c r="Q49" s="225" t="s">
        <v>48</v>
      </c>
      <c r="R49" s="40"/>
      <c r="S49" s="40"/>
      <c r="T49" s="40"/>
      <c r="U49" s="40"/>
      <c r="V49" s="40"/>
      <c r="X49" s="31"/>
      <c r="Y49" s="31"/>
      <c r="Z49" s="31"/>
      <c r="AA49" s="31"/>
      <c r="AB49" s="31"/>
      <c r="AC49" s="31"/>
      <c r="AD49" s="31"/>
      <c r="AE49" s="31"/>
      <c r="AF49" s="31"/>
    </row>
    <row r="50" spans="1:32" ht="15.95" customHeight="1">
      <c r="A50" s="93"/>
      <c r="B50" s="93"/>
      <c r="C50" s="576"/>
      <c r="D50" s="576"/>
      <c r="E50" s="576"/>
      <c r="F50" s="576"/>
      <c r="G50" s="576"/>
      <c r="H50" s="576"/>
      <c r="I50" s="576"/>
      <c r="J50" s="576"/>
      <c r="K50" s="93"/>
      <c r="L50" s="39"/>
      <c r="M50" s="40"/>
      <c r="N50" s="224"/>
      <c r="O50" s="225" t="s">
        <v>49</v>
      </c>
      <c r="P50" s="225" t="s">
        <v>48</v>
      </c>
      <c r="Q50" s="225" t="s">
        <v>24</v>
      </c>
      <c r="R50" s="40"/>
      <c r="S50" s="40"/>
      <c r="T50" s="40"/>
      <c r="U50" s="40"/>
      <c r="V50" s="40"/>
      <c r="X50" s="31"/>
      <c r="Y50" s="31"/>
      <c r="Z50" s="31"/>
      <c r="AA50" s="31"/>
      <c r="AB50" s="31"/>
      <c r="AC50" s="31"/>
      <c r="AD50" s="31"/>
      <c r="AE50" s="31"/>
      <c r="AF50" s="31"/>
    </row>
    <row r="51" spans="1:32" ht="15.95" customHeight="1">
      <c r="A51" s="93"/>
      <c r="B51" s="93"/>
      <c r="C51" s="576"/>
      <c r="D51" s="576"/>
      <c r="E51" s="576"/>
      <c r="F51" s="576"/>
      <c r="G51" s="576"/>
      <c r="H51" s="576"/>
      <c r="I51" s="576"/>
      <c r="J51" s="576"/>
      <c r="K51" s="93"/>
      <c r="L51" s="39"/>
      <c r="M51" s="40"/>
      <c r="N51" s="229" t="s">
        <v>18</v>
      </c>
      <c r="O51" s="230">
        <v>11171.7898707944</v>
      </c>
      <c r="P51" s="230">
        <v>-2848.0295686034824</v>
      </c>
      <c r="Q51" s="226">
        <v>-0.1</v>
      </c>
      <c r="R51" s="40"/>
      <c r="S51" s="40"/>
      <c r="T51" s="40"/>
      <c r="U51" s="40"/>
      <c r="V51" s="40"/>
      <c r="X51" s="148"/>
      <c r="Y51" s="31"/>
      <c r="Z51" s="31"/>
      <c r="AA51" s="31"/>
      <c r="AB51" s="31"/>
      <c r="AC51" s="31"/>
      <c r="AD51" s="31"/>
      <c r="AE51" s="31"/>
      <c r="AF51" s="31"/>
    </row>
    <row r="52" spans="1:32" ht="15.95" customHeight="1">
      <c r="A52" s="93"/>
      <c r="B52" s="93"/>
      <c r="C52" s="576"/>
      <c r="D52" s="576"/>
      <c r="E52" s="576"/>
      <c r="F52" s="576"/>
      <c r="G52" s="576"/>
      <c r="H52" s="576"/>
      <c r="I52" s="576"/>
      <c r="J52" s="576"/>
      <c r="K52" s="93"/>
      <c r="L52" s="39"/>
      <c r="M52" s="40"/>
      <c r="N52" s="229" t="s">
        <v>17</v>
      </c>
      <c r="O52" s="230">
        <v>8323.7603021909181</v>
      </c>
      <c r="P52" s="230"/>
      <c r="Q52" s="361"/>
      <c r="R52" s="40"/>
      <c r="S52" s="40"/>
      <c r="T52" s="40"/>
      <c r="U52" s="40"/>
      <c r="V52" s="40"/>
      <c r="X52" s="148"/>
      <c r="Y52" s="31"/>
      <c r="Z52" s="31"/>
      <c r="AA52" s="31"/>
      <c r="AB52" s="31"/>
      <c r="AC52" s="31"/>
      <c r="AD52" s="31"/>
      <c r="AE52" s="31"/>
      <c r="AF52" s="31"/>
    </row>
    <row r="53" spans="1:32" ht="15.95" customHeight="1">
      <c r="A53" s="93"/>
      <c r="B53" s="93"/>
      <c r="C53" s="576"/>
      <c r="D53" s="576"/>
      <c r="E53" s="576"/>
      <c r="F53" s="576"/>
      <c r="G53" s="576"/>
      <c r="H53" s="576"/>
      <c r="I53" s="576"/>
      <c r="J53" s="576"/>
      <c r="K53" s="93"/>
      <c r="L53" s="39"/>
      <c r="M53" s="40"/>
      <c r="N53" s="224"/>
      <c r="O53" s="227"/>
      <c r="P53" s="227"/>
      <c r="Q53" s="226"/>
      <c r="R53" s="40"/>
      <c r="S53" s="40"/>
      <c r="T53" s="40"/>
      <c r="U53" s="40"/>
      <c r="V53" s="40"/>
      <c r="X53" s="154"/>
      <c r="Y53" s="31"/>
      <c r="Z53" s="31"/>
      <c r="AA53" s="31"/>
      <c r="AB53" s="31"/>
      <c r="AC53" s="31"/>
      <c r="AD53" s="31"/>
      <c r="AE53" s="31"/>
      <c r="AF53" s="31"/>
    </row>
    <row r="54" spans="1:32" ht="15.95" customHeight="1">
      <c r="A54" s="93"/>
      <c r="B54" s="93"/>
      <c r="C54" s="576"/>
      <c r="D54" s="576"/>
      <c r="E54" s="576"/>
      <c r="F54" s="576"/>
      <c r="G54" s="576"/>
      <c r="H54" s="576"/>
      <c r="I54" s="576"/>
      <c r="J54" s="576"/>
      <c r="K54" s="93"/>
      <c r="L54" s="39"/>
      <c r="M54" s="40"/>
      <c r="N54" s="228"/>
      <c r="O54" s="228"/>
      <c r="P54" s="228"/>
      <c r="Q54" s="228"/>
      <c r="R54" s="40"/>
      <c r="S54" s="40"/>
      <c r="T54" s="40"/>
      <c r="U54" s="40"/>
      <c r="V54" s="40"/>
      <c r="X54" s="154"/>
      <c r="Y54" s="31"/>
      <c r="Z54" s="31"/>
      <c r="AA54" s="31"/>
      <c r="AB54" s="31"/>
      <c r="AC54" s="31"/>
      <c r="AD54" s="31"/>
      <c r="AE54" s="31"/>
      <c r="AF54" s="31"/>
    </row>
    <row r="55" spans="1:32" ht="15.95" customHeight="1">
      <c r="A55" s="93"/>
      <c r="B55" s="93"/>
      <c r="C55" s="576"/>
      <c r="D55" s="576"/>
      <c r="E55" s="576"/>
      <c r="F55" s="576"/>
      <c r="G55" s="576"/>
      <c r="H55" s="576"/>
      <c r="I55" s="576"/>
      <c r="J55" s="576"/>
      <c r="K55" s="93"/>
      <c r="L55" s="39"/>
      <c r="M55" s="40"/>
      <c r="N55" s="575" t="s">
        <v>189</v>
      </c>
      <c r="O55" s="575"/>
      <c r="P55" s="575"/>
      <c r="Q55" s="575"/>
      <c r="R55" s="575"/>
      <c r="S55" s="575"/>
      <c r="T55" s="575"/>
      <c r="U55" s="575"/>
      <c r="V55" s="40"/>
      <c r="X55" s="31"/>
      <c r="Y55" s="31"/>
      <c r="Z55" s="31"/>
      <c r="AA55" s="31"/>
      <c r="AB55" s="31"/>
      <c r="AC55" s="31"/>
      <c r="AD55" s="31"/>
      <c r="AE55" s="31"/>
      <c r="AF55" s="31"/>
    </row>
    <row r="56" spans="1:32" ht="15.95" customHeight="1">
      <c r="A56" s="93"/>
      <c r="B56" s="93"/>
      <c r="C56" s="65"/>
      <c r="D56" s="65"/>
      <c r="E56" s="65"/>
      <c r="F56" s="65"/>
      <c r="G56" s="65"/>
      <c r="H56" s="65"/>
      <c r="I56" s="65"/>
      <c r="J56" s="65"/>
      <c r="K56" s="93"/>
      <c r="L56" s="39"/>
      <c r="M56" s="40"/>
      <c r="N56" s="40"/>
      <c r="O56" s="40"/>
      <c r="P56" s="40"/>
      <c r="Q56" s="40"/>
      <c r="R56" s="40"/>
      <c r="S56" s="40"/>
      <c r="T56" s="40"/>
      <c r="U56" s="40"/>
      <c r="V56" s="40"/>
      <c r="X56" s="31"/>
      <c r="Y56" s="31"/>
      <c r="Z56" s="31"/>
      <c r="AA56" s="31"/>
      <c r="AB56" s="31"/>
      <c r="AC56" s="31"/>
      <c r="AD56" s="31"/>
      <c r="AE56" s="31"/>
      <c r="AF56" s="31"/>
    </row>
    <row r="57" spans="1:32" ht="15.95" customHeight="1">
      <c r="A57" s="93"/>
      <c r="B57" s="93"/>
      <c r="C57" s="93"/>
      <c r="D57" s="93"/>
      <c r="E57" s="93"/>
      <c r="F57" s="93"/>
      <c r="G57" s="93"/>
      <c r="H57" s="93"/>
      <c r="I57" s="93"/>
      <c r="J57" s="93"/>
      <c r="K57" s="93"/>
      <c r="L57" s="39"/>
      <c r="M57" s="41"/>
      <c r="N57" s="41"/>
      <c r="O57" s="41"/>
      <c r="P57" s="41"/>
      <c r="Q57" s="41"/>
      <c r="R57" s="41"/>
      <c r="S57" s="41"/>
      <c r="T57" s="41"/>
      <c r="U57" s="41"/>
      <c r="V57" s="41"/>
      <c r="X57" s="31"/>
      <c r="Y57" s="31"/>
      <c r="Z57" s="31"/>
      <c r="AA57" s="31"/>
      <c r="AB57" s="31"/>
      <c r="AC57" s="31"/>
      <c r="AD57" s="31"/>
      <c r="AE57" s="31"/>
      <c r="AF57" s="31"/>
    </row>
    <row r="58" spans="1:32" ht="12.95" customHeight="1">
      <c r="X58" s="31"/>
      <c r="Y58" s="31"/>
      <c r="Z58" s="31"/>
      <c r="AA58" s="31"/>
      <c r="AB58" s="31"/>
      <c r="AC58" s="31"/>
      <c r="AD58" s="31"/>
      <c r="AE58" s="31"/>
      <c r="AF58" s="31"/>
    </row>
    <row r="59" spans="1:32" ht="12.95" customHeight="1">
      <c r="X59" s="31"/>
      <c r="Y59" s="31"/>
      <c r="Z59" s="31"/>
      <c r="AA59" s="31"/>
      <c r="AB59" s="31"/>
      <c r="AC59" s="31"/>
      <c r="AD59" s="31"/>
      <c r="AE59" s="31"/>
      <c r="AF59" s="31"/>
    </row>
    <row r="60" spans="1:32" ht="12.95" customHeight="1">
      <c r="X60" s="31"/>
      <c r="Y60" s="31"/>
      <c r="Z60" s="31"/>
      <c r="AA60" s="31"/>
      <c r="AB60" s="31"/>
      <c r="AC60" s="31"/>
      <c r="AD60" s="31"/>
      <c r="AE60" s="31"/>
      <c r="AF60" s="31"/>
    </row>
    <row r="61" spans="1:32" ht="12.95" customHeight="1">
      <c r="X61" s="31"/>
      <c r="Y61" s="31"/>
      <c r="Z61" s="31"/>
      <c r="AA61" s="31"/>
      <c r="AB61" s="31"/>
      <c r="AC61" s="31"/>
      <c r="AD61" s="31"/>
      <c r="AE61" s="31"/>
      <c r="AF61" s="31"/>
    </row>
    <row r="62" spans="1:32" ht="12.95" customHeight="1"/>
    <row r="63" spans="1:32" ht="12.95" customHeight="1"/>
    <row r="64" spans="1:32"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sheetData>
  <mergeCells count="23">
    <mergeCell ref="A2:A36"/>
    <mergeCell ref="L2:L36"/>
    <mergeCell ref="B36:K36"/>
    <mergeCell ref="B2:K2"/>
    <mergeCell ref="M35:V35"/>
    <mergeCell ref="N36:U36"/>
    <mergeCell ref="B1:K1"/>
    <mergeCell ref="M30:V30"/>
    <mergeCell ref="M31:V31"/>
    <mergeCell ref="M32:V32"/>
    <mergeCell ref="M34:V34"/>
    <mergeCell ref="M1:V1"/>
    <mergeCell ref="N2:U2"/>
    <mergeCell ref="M29:V29"/>
    <mergeCell ref="M37:V37"/>
    <mergeCell ref="M17:V28"/>
    <mergeCell ref="N55:U55"/>
    <mergeCell ref="C49:J55"/>
    <mergeCell ref="M3:V9"/>
    <mergeCell ref="M10:V16"/>
    <mergeCell ref="C40:J46"/>
    <mergeCell ref="N46:U46"/>
    <mergeCell ref="B37:K37"/>
  </mergeCells>
  <pageMargins left="1.25" right="1.25" top="1.25" bottom="1.25" header="0.3" footer="0.3"/>
  <pageSetup orientation="portrait" r:id="rId1"/>
  <rowBreaks count="1" manualBreakCount="1">
    <brk id="35" max="16383" man="1"/>
  </rowBreaks>
  <colBreaks count="1" manualBreakCount="1">
    <brk id="2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549"/>
  <sheetViews>
    <sheetView workbookViewId="0"/>
  </sheetViews>
  <sheetFormatPr defaultRowHeight="11.25"/>
  <cols>
    <col min="1" max="1" width="4.83203125" style="9" customWidth="1"/>
    <col min="2" max="11" width="9.83203125" style="9" customWidth="1"/>
    <col min="12" max="12" width="4.83203125" style="9" customWidth="1"/>
    <col min="13" max="13" width="6.83203125" style="9" customWidth="1"/>
    <col min="14" max="14" width="9.83203125" style="9" customWidth="1"/>
    <col min="15" max="15" width="13.1640625" style="9" customWidth="1"/>
    <col min="16" max="21" width="9.83203125" style="9" customWidth="1"/>
    <col min="22" max="22" width="6.83203125" style="9" customWidth="1"/>
    <col min="23" max="42" width="9.83203125" style="9" customWidth="1"/>
    <col min="43" max="16384" width="9.33203125" style="9"/>
  </cols>
  <sheetData>
    <row r="1" spans="1:22" s="30" customFormat="1" ht="18" customHeight="1">
      <c r="A1" s="37"/>
      <c r="B1" s="362" t="s">
        <v>128</v>
      </c>
      <c r="C1" s="362"/>
      <c r="D1" s="362"/>
      <c r="E1" s="362"/>
      <c r="F1" s="362"/>
      <c r="G1" s="362"/>
      <c r="H1" s="362"/>
      <c r="I1" s="362"/>
      <c r="J1" s="362"/>
      <c r="K1" s="362"/>
      <c r="L1" s="37"/>
      <c r="M1" s="597"/>
      <c r="N1" s="597"/>
      <c r="O1" s="597"/>
      <c r="P1" s="597"/>
      <c r="Q1" s="597"/>
      <c r="R1" s="597"/>
      <c r="S1" s="597"/>
      <c r="T1" s="597"/>
      <c r="U1" s="597"/>
      <c r="V1" s="597"/>
    </row>
    <row r="2" spans="1:22" ht="20.100000000000001" customHeight="1">
      <c r="A2" s="595" t="s">
        <v>128</v>
      </c>
      <c r="B2" s="596" t="s">
        <v>51</v>
      </c>
      <c r="C2" s="596"/>
      <c r="D2" s="596"/>
      <c r="E2" s="596"/>
      <c r="F2" s="596"/>
      <c r="G2" s="596"/>
      <c r="H2" s="596"/>
      <c r="I2" s="596"/>
      <c r="J2" s="596"/>
      <c r="K2" s="596"/>
      <c r="L2" s="595" t="s">
        <v>128</v>
      </c>
      <c r="M2" s="363" t="str">
        <f>N40</f>
        <v>CA</v>
      </c>
      <c r="N2" s="599" t="s">
        <v>53</v>
      </c>
      <c r="O2" s="599"/>
      <c r="P2" s="599"/>
      <c r="Q2" s="599"/>
      <c r="R2" s="599"/>
      <c r="S2" s="599"/>
      <c r="T2" s="599"/>
      <c r="U2" s="599"/>
      <c r="V2" s="364"/>
    </row>
    <row r="3" spans="1:22" ht="15.95" customHeight="1">
      <c r="A3" s="595"/>
      <c r="B3" s="38"/>
      <c r="C3" s="38"/>
      <c r="D3" s="38"/>
      <c r="E3" s="38"/>
      <c r="F3" s="38"/>
      <c r="G3" s="38"/>
      <c r="H3" s="38"/>
      <c r="I3" s="38"/>
      <c r="J3" s="38"/>
      <c r="K3" s="38"/>
      <c r="L3" s="595"/>
      <c r="M3" s="569" t="s">
        <v>132</v>
      </c>
      <c r="N3" s="570"/>
      <c r="O3" s="570"/>
      <c r="P3" s="570"/>
      <c r="Q3" s="570"/>
      <c r="R3" s="570"/>
      <c r="S3" s="570"/>
      <c r="T3" s="570"/>
      <c r="U3" s="570"/>
      <c r="V3" s="571"/>
    </row>
    <row r="4" spans="1:22" ht="15.95" customHeight="1">
      <c r="A4" s="595"/>
      <c r="B4" s="38"/>
      <c r="C4" s="38"/>
      <c r="D4" s="38"/>
      <c r="E4" s="38"/>
      <c r="F4" s="38"/>
      <c r="G4" s="38"/>
      <c r="H4" s="38"/>
      <c r="I4" s="38"/>
      <c r="J4" s="38"/>
      <c r="K4" s="38"/>
      <c r="L4" s="595"/>
      <c r="M4" s="569"/>
      <c r="N4" s="570"/>
      <c r="O4" s="570"/>
      <c r="P4" s="570"/>
      <c r="Q4" s="570"/>
      <c r="R4" s="570"/>
      <c r="S4" s="570"/>
      <c r="T4" s="570"/>
      <c r="U4" s="570"/>
      <c r="V4" s="571"/>
    </row>
    <row r="5" spans="1:22" s="30" customFormat="1" ht="15.95" customHeight="1">
      <c r="A5" s="595"/>
      <c r="B5" s="38"/>
      <c r="C5" s="38"/>
      <c r="D5" s="38"/>
      <c r="E5" s="38"/>
      <c r="F5" s="38"/>
      <c r="G5" s="38"/>
      <c r="H5" s="38"/>
      <c r="I5" s="38"/>
      <c r="J5" s="38"/>
      <c r="K5" s="38"/>
      <c r="L5" s="595"/>
      <c r="M5" s="569"/>
      <c r="N5" s="570"/>
      <c r="O5" s="570"/>
      <c r="P5" s="570"/>
      <c r="Q5" s="570"/>
      <c r="R5" s="570"/>
      <c r="S5" s="570"/>
      <c r="T5" s="570"/>
      <c r="U5" s="570"/>
      <c r="V5" s="571"/>
    </row>
    <row r="6" spans="1:22" s="30" customFormat="1" ht="15.95" customHeight="1">
      <c r="A6" s="595"/>
      <c r="B6" s="38"/>
      <c r="C6" s="38"/>
      <c r="D6" s="38"/>
      <c r="E6" s="38"/>
      <c r="F6" s="38"/>
      <c r="G6" s="38"/>
      <c r="H6" s="38"/>
      <c r="I6" s="38"/>
      <c r="J6" s="38"/>
      <c r="K6" s="38"/>
      <c r="L6" s="595"/>
      <c r="M6" s="569"/>
      <c r="N6" s="570"/>
      <c r="O6" s="570"/>
      <c r="P6" s="570"/>
      <c r="Q6" s="570"/>
      <c r="R6" s="570"/>
      <c r="S6" s="570"/>
      <c r="T6" s="570"/>
      <c r="U6" s="570"/>
      <c r="V6" s="571"/>
    </row>
    <row r="7" spans="1:22" ht="15.95" customHeight="1">
      <c r="A7" s="595"/>
      <c r="B7" s="38"/>
      <c r="C7" s="38"/>
      <c r="D7" s="38"/>
      <c r="E7" s="38"/>
      <c r="F7" s="38"/>
      <c r="G7" s="38"/>
      <c r="H7" s="38"/>
      <c r="I7" s="38"/>
      <c r="J7" s="38"/>
      <c r="K7" s="38"/>
      <c r="L7" s="595"/>
      <c r="M7" s="569"/>
      <c r="N7" s="570"/>
      <c r="O7" s="570"/>
      <c r="P7" s="570"/>
      <c r="Q7" s="570"/>
      <c r="R7" s="570"/>
      <c r="S7" s="570"/>
      <c r="T7" s="570"/>
      <c r="U7" s="570"/>
      <c r="V7" s="571"/>
    </row>
    <row r="8" spans="1:22" ht="15.95" customHeight="1">
      <c r="A8" s="595"/>
      <c r="B8" s="38"/>
      <c r="C8" s="38"/>
      <c r="D8" s="38"/>
      <c r="E8" s="38"/>
      <c r="F8" s="38"/>
      <c r="G8" s="38"/>
      <c r="H8" s="38"/>
      <c r="I8" s="38"/>
      <c r="J8" s="38"/>
      <c r="K8" s="38"/>
      <c r="L8" s="595"/>
      <c r="M8" s="572"/>
      <c r="N8" s="573"/>
      <c r="O8" s="573"/>
      <c r="P8" s="573"/>
      <c r="Q8" s="573"/>
      <c r="R8" s="573"/>
      <c r="S8" s="573"/>
      <c r="T8" s="573"/>
      <c r="U8" s="573"/>
      <c r="V8" s="574"/>
    </row>
    <row r="9" spans="1:22" ht="15.95" customHeight="1">
      <c r="A9" s="595"/>
      <c r="B9" s="38"/>
      <c r="C9" s="38"/>
      <c r="D9" s="38"/>
      <c r="E9" s="38"/>
      <c r="F9" s="38"/>
      <c r="G9" s="38"/>
      <c r="H9" s="38"/>
      <c r="I9" s="38"/>
      <c r="J9" s="38"/>
      <c r="K9" s="38"/>
      <c r="L9" s="595"/>
      <c r="M9" s="566"/>
      <c r="N9" s="567"/>
      <c r="O9" s="567"/>
      <c r="P9" s="567"/>
      <c r="Q9" s="567"/>
      <c r="R9" s="567"/>
      <c r="S9" s="567"/>
      <c r="T9" s="567"/>
      <c r="U9" s="567"/>
      <c r="V9" s="568"/>
    </row>
    <row r="10" spans="1:22" s="30" customFormat="1" ht="15.95" customHeight="1">
      <c r="A10" s="595"/>
      <c r="B10" s="38"/>
      <c r="C10" s="38"/>
      <c r="D10" s="38"/>
      <c r="E10" s="38"/>
      <c r="F10" s="38"/>
      <c r="G10" s="38"/>
      <c r="H10" s="38"/>
      <c r="I10" s="38"/>
      <c r="J10" s="38"/>
      <c r="K10" s="38"/>
      <c r="L10" s="595"/>
      <c r="M10" s="569"/>
      <c r="N10" s="570"/>
      <c r="O10" s="570"/>
      <c r="P10" s="570"/>
      <c r="Q10" s="570"/>
      <c r="R10" s="570"/>
      <c r="S10" s="570"/>
      <c r="T10" s="570"/>
      <c r="U10" s="570"/>
      <c r="V10" s="571"/>
    </row>
    <row r="11" spans="1:22" s="30" customFormat="1" ht="15.95" customHeight="1">
      <c r="A11" s="595"/>
      <c r="B11" s="38"/>
      <c r="C11" s="38"/>
      <c r="D11" s="38"/>
      <c r="E11" s="38"/>
      <c r="F11" s="38"/>
      <c r="G11" s="38"/>
      <c r="H11" s="38"/>
      <c r="I11" s="38"/>
      <c r="J11" s="38"/>
      <c r="K11" s="38"/>
      <c r="L11" s="595"/>
      <c r="M11" s="569"/>
      <c r="N11" s="570"/>
      <c r="O11" s="570"/>
      <c r="P11" s="570"/>
      <c r="Q11" s="570"/>
      <c r="R11" s="570"/>
      <c r="S11" s="570"/>
      <c r="T11" s="570"/>
      <c r="U11" s="570"/>
      <c r="V11" s="571"/>
    </row>
    <row r="12" spans="1:22" s="30" customFormat="1" ht="15.95" customHeight="1">
      <c r="A12" s="595"/>
      <c r="B12" s="38"/>
      <c r="C12" s="38"/>
      <c r="D12" s="38"/>
      <c r="E12" s="38"/>
      <c r="F12" s="38"/>
      <c r="G12" s="38"/>
      <c r="H12" s="38"/>
      <c r="I12" s="38"/>
      <c r="J12" s="38"/>
      <c r="K12" s="38"/>
      <c r="L12" s="595"/>
      <c r="M12" s="569"/>
      <c r="N12" s="570"/>
      <c r="O12" s="570"/>
      <c r="P12" s="570"/>
      <c r="Q12" s="570"/>
      <c r="R12" s="570"/>
      <c r="S12" s="570"/>
      <c r="T12" s="570"/>
      <c r="U12" s="570"/>
      <c r="V12" s="571"/>
    </row>
    <row r="13" spans="1:22" ht="15.95" customHeight="1">
      <c r="A13" s="595"/>
      <c r="B13" s="38"/>
      <c r="C13" s="38"/>
      <c r="D13" s="38"/>
      <c r="E13" s="38"/>
      <c r="F13" s="38"/>
      <c r="G13" s="38"/>
      <c r="H13" s="38"/>
      <c r="I13" s="38"/>
      <c r="J13" s="38"/>
      <c r="K13" s="38"/>
      <c r="L13" s="595"/>
      <c r="M13" s="569"/>
      <c r="N13" s="570"/>
      <c r="O13" s="570"/>
      <c r="P13" s="570"/>
      <c r="Q13" s="570"/>
      <c r="R13" s="570"/>
      <c r="S13" s="570"/>
      <c r="T13" s="570"/>
      <c r="U13" s="570"/>
      <c r="V13" s="571"/>
    </row>
    <row r="14" spans="1:22" ht="15.95" customHeight="1">
      <c r="A14" s="595"/>
      <c r="B14" s="38"/>
      <c r="C14" s="38"/>
      <c r="D14" s="38"/>
      <c r="E14" s="38"/>
      <c r="F14" s="38"/>
      <c r="G14" s="38"/>
      <c r="H14" s="38"/>
      <c r="I14" s="38"/>
      <c r="J14" s="38"/>
      <c r="K14" s="38"/>
      <c r="L14" s="595"/>
      <c r="M14" s="569"/>
      <c r="N14" s="570"/>
      <c r="O14" s="570"/>
      <c r="P14" s="570"/>
      <c r="Q14" s="570"/>
      <c r="R14" s="570"/>
      <c r="S14" s="570"/>
      <c r="T14" s="570"/>
      <c r="U14" s="570"/>
      <c r="V14" s="571"/>
    </row>
    <row r="15" spans="1:22" ht="15.95" customHeight="1">
      <c r="A15" s="595"/>
      <c r="B15" s="38"/>
      <c r="C15" s="38"/>
      <c r="D15" s="38"/>
      <c r="E15" s="38"/>
      <c r="F15" s="38"/>
      <c r="G15" s="38"/>
      <c r="H15" s="38"/>
      <c r="I15" s="38"/>
      <c r="J15" s="38"/>
      <c r="K15" s="38"/>
      <c r="L15" s="595"/>
      <c r="M15" s="572"/>
      <c r="N15" s="573"/>
      <c r="O15" s="573"/>
      <c r="P15" s="573"/>
      <c r="Q15" s="573"/>
      <c r="R15" s="573"/>
      <c r="S15" s="573"/>
      <c r="T15" s="573"/>
      <c r="U15" s="573"/>
      <c r="V15" s="574"/>
    </row>
    <row r="16" spans="1:22" ht="15.95" customHeight="1">
      <c r="A16" s="595"/>
      <c r="B16" s="38"/>
      <c r="C16" s="38"/>
      <c r="D16" s="38"/>
      <c r="E16" s="38"/>
      <c r="F16" s="38"/>
      <c r="G16" s="38"/>
      <c r="H16" s="38"/>
      <c r="I16" s="38"/>
      <c r="J16" s="38"/>
      <c r="K16" s="38"/>
      <c r="L16" s="595"/>
      <c r="M16" s="566"/>
      <c r="N16" s="567"/>
      <c r="O16" s="567"/>
      <c r="P16" s="567"/>
      <c r="Q16" s="567"/>
      <c r="R16" s="567"/>
      <c r="S16" s="567"/>
      <c r="T16" s="567"/>
      <c r="U16" s="567"/>
      <c r="V16" s="568"/>
    </row>
    <row r="17" spans="1:22" ht="15.95" customHeight="1">
      <c r="A17" s="595"/>
      <c r="B17" s="38"/>
      <c r="C17" s="38"/>
      <c r="D17" s="38"/>
      <c r="E17" s="38"/>
      <c r="F17" s="38"/>
      <c r="G17" s="38"/>
      <c r="H17" s="38"/>
      <c r="I17" s="38"/>
      <c r="J17" s="38"/>
      <c r="K17" s="38"/>
      <c r="L17" s="595"/>
      <c r="M17" s="569"/>
      <c r="N17" s="570"/>
      <c r="O17" s="570"/>
      <c r="P17" s="570"/>
      <c r="Q17" s="570"/>
      <c r="R17" s="570"/>
      <c r="S17" s="570"/>
      <c r="T17" s="570"/>
      <c r="U17" s="570"/>
      <c r="V17" s="571"/>
    </row>
    <row r="18" spans="1:22" ht="15.95" customHeight="1">
      <c r="A18" s="595"/>
      <c r="B18" s="38"/>
      <c r="C18" s="38"/>
      <c r="D18" s="38"/>
      <c r="E18" s="38"/>
      <c r="F18" s="38"/>
      <c r="G18" s="38"/>
      <c r="H18" s="38"/>
      <c r="I18" s="38"/>
      <c r="J18" s="38"/>
      <c r="K18" s="38"/>
      <c r="L18" s="595"/>
      <c r="M18" s="569"/>
      <c r="N18" s="570"/>
      <c r="O18" s="570"/>
      <c r="P18" s="570"/>
      <c r="Q18" s="570"/>
      <c r="R18" s="570"/>
      <c r="S18" s="570"/>
      <c r="T18" s="570"/>
      <c r="U18" s="570"/>
      <c r="V18" s="571"/>
    </row>
    <row r="19" spans="1:22" ht="15.95" customHeight="1">
      <c r="A19" s="595"/>
      <c r="B19" s="38"/>
      <c r="C19" s="38"/>
      <c r="D19" s="38"/>
      <c r="E19" s="38"/>
      <c r="F19" s="38"/>
      <c r="G19" s="38"/>
      <c r="H19" s="38"/>
      <c r="I19" s="38"/>
      <c r="J19" s="38"/>
      <c r="K19" s="38"/>
      <c r="L19" s="595"/>
      <c r="M19" s="569"/>
      <c r="N19" s="570"/>
      <c r="O19" s="570"/>
      <c r="P19" s="570"/>
      <c r="Q19" s="570"/>
      <c r="R19" s="570"/>
      <c r="S19" s="570"/>
      <c r="T19" s="570"/>
      <c r="U19" s="570"/>
      <c r="V19" s="571"/>
    </row>
    <row r="20" spans="1:22" ht="15.95" customHeight="1">
      <c r="A20" s="595"/>
      <c r="B20" s="38"/>
      <c r="C20" s="38"/>
      <c r="D20" s="38"/>
      <c r="E20" s="38"/>
      <c r="F20" s="38"/>
      <c r="G20" s="38"/>
      <c r="H20" s="38"/>
      <c r="I20" s="38"/>
      <c r="J20" s="38"/>
      <c r="K20" s="38"/>
      <c r="L20" s="595"/>
      <c r="M20" s="569"/>
      <c r="N20" s="570"/>
      <c r="O20" s="570"/>
      <c r="P20" s="570"/>
      <c r="Q20" s="570"/>
      <c r="R20" s="570"/>
      <c r="S20" s="570"/>
      <c r="T20" s="570"/>
      <c r="U20" s="570"/>
      <c r="V20" s="571"/>
    </row>
    <row r="21" spans="1:22" ht="15.95" customHeight="1">
      <c r="A21" s="595"/>
      <c r="B21" s="38"/>
      <c r="C21" s="38"/>
      <c r="D21" s="38"/>
      <c r="E21" s="38"/>
      <c r="F21" s="38"/>
      <c r="G21" s="38"/>
      <c r="H21" s="38"/>
      <c r="I21" s="38"/>
      <c r="J21" s="38"/>
      <c r="K21" s="38"/>
      <c r="L21" s="595"/>
      <c r="M21" s="569"/>
      <c r="N21" s="570"/>
      <c r="O21" s="570"/>
      <c r="P21" s="570"/>
      <c r="Q21" s="570"/>
      <c r="R21" s="570"/>
      <c r="S21" s="570"/>
      <c r="T21" s="570"/>
      <c r="U21" s="570"/>
      <c r="V21" s="571"/>
    </row>
    <row r="22" spans="1:22" ht="15.95" customHeight="1">
      <c r="A22" s="595"/>
      <c r="B22" s="38"/>
      <c r="C22" s="38"/>
      <c r="D22" s="38"/>
      <c r="E22" s="38"/>
      <c r="F22" s="38"/>
      <c r="G22" s="38"/>
      <c r="H22" s="38"/>
      <c r="I22" s="38"/>
      <c r="J22" s="38"/>
      <c r="K22" s="38"/>
      <c r="L22" s="595"/>
      <c r="M22" s="569"/>
      <c r="N22" s="570"/>
      <c r="O22" s="570"/>
      <c r="P22" s="570"/>
      <c r="Q22" s="570"/>
      <c r="R22" s="570"/>
      <c r="S22" s="570"/>
      <c r="T22" s="570"/>
      <c r="U22" s="570"/>
      <c r="V22" s="571"/>
    </row>
    <row r="23" spans="1:22" ht="15.95" customHeight="1">
      <c r="A23" s="595"/>
      <c r="B23" s="38"/>
      <c r="C23" s="38"/>
      <c r="D23" s="38"/>
      <c r="E23" s="38"/>
      <c r="F23" s="38"/>
      <c r="G23" s="38"/>
      <c r="H23" s="38"/>
      <c r="I23" s="38"/>
      <c r="J23" s="38"/>
      <c r="K23" s="38"/>
      <c r="L23" s="595"/>
      <c r="M23" s="569"/>
      <c r="N23" s="570"/>
      <c r="O23" s="570"/>
      <c r="P23" s="570"/>
      <c r="Q23" s="570"/>
      <c r="R23" s="570"/>
      <c r="S23" s="570"/>
      <c r="T23" s="570"/>
      <c r="U23" s="570"/>
      <c r="V23" s="571"/>
    </row>
    <row r="24" spans="1:22" ht="15.95" customHeight="1">
      <c r="A24" s="595"/>
      <c r="B24" s="38"/>
      <c r="C24" s="38"/>
      <c r="D24" s="38"/>
      <c r="E24" s="38"/>
      <c r="F24" s="38"/>
      <c r="G24" s="38"/>
      <c r="H24" s="38"/>
      <c r="I24" s="38"/>
      <c r="J24" s="38"/>
      <c r="K24" s="38"/>
      <c r="L24" s="595"/>
      <c r="M24" s="569"/>
      <c r="N24" s="570"/>
      <c r="O24" s="570"/>
      <c r="P24" s="570"/>
      <c r="Q24" s="570"/>
      <c r="R24" s="570"/>
      <c r="S24" s="570"/>
      <c r="T24" s="570"/>
      <c r="U24" s="570"/>
      <c r="V24" s="571"/>
    </row>
    <row r="25" spans="1:22" s="30" customFormat="1" ht="15.95" customHeight="1">
      <c r="A25" s="595"/>
      <c r="B25" s="38"/>
      <c r="C25" s="38"/>
      <c r="D25" s="38"/>
      <c r="E25" s="38"/>
      <c r="F25" s="38"/>
      <c r="G25" s="38"/>
      <c r="H25" s="38"/>
      <c r="I25" s="38"/>
      <c r="J25" s="38"/>
      <c r="K25" s="38"/>
      <c r="L25" s="595"/>
      <c r="M25" s="569"/>
      <c r="N25" s="570"/>
      <c r="O25" s="570"/>
      <c r="P25" s="570"/>
      <c r="Q25" s="570"/>
      <c r="R25" s="570"/>
      <c r="S25" s="570"/>
      <c r="T25" s="570"/>
      <c r="U25" s="570"/>
      <c r="V25" s="571"/>
    </row>
    <row r="26" spans="1:22" s="30" customFormat="1" ht="15.95" customHeight="1">
      <c r="A26" s="595"/>
      <c r="B26" s="38"/>
      <c r="C26" s="38"/>
      <c r="D26" s="38"/>
      <c r="E26" s="38"/>
      <c r="F26" s="38"/>
      <c r="G26" s="38"/>
      <c r="H26" s="38"/>
      <c r="I26" s="38"/>
      <c r="J26" s="38"/>
      <c r="K26" s="38"/>
      <c r="L26" s="595"/>
      <c r="M26" s="569"/>
      <c r="N26" s="570"/>
      <c r="O26" s="570"/>
      <c r="P26" s="570"/>
      <c r="Q26" s="570"/>
      <c r="R26" s="570"/>
      <c r="S26" s="570"/>
      <c r="T26" s="570"/>
      <c r="U26" s="570"/>
      <c r="V26" s="571"/>
    </row>
    <row r="27" spans="1:22" s="30" customFormat="1" ht="15.95" customHeight="1">
      <c r="A27" s="595"/>
      <c r="B27" s="38"/>
      <c r="C27" s="598"/>
      <c r="D27" s="598"/>
      <c r="E27" s="598"/>
      <c r="F27" s="598"/>
      <c r="G27" s="598"/>
      <c r="H27" s="598"/>
      <c r="I27" s="598"/>
      <c r="J27" s="598"/>
      <c r="K27" s="38"/>
      <c r="L27" s="595"/>
      <c r="M27" s="569"/>
      <c r="N27" s="570"/>
      <c r="O27" s="570"/>
      <c r="P27" s="570"/>
      <c r="Q27" s="570"/>
      <c r="R27" s="570"/>
      <c r="S27" s="570"/>
      <c r="T27" s="570"/>
      <c r="U27" s="570"/>
      <c r="V27" s="571"/>
    </row>
    <row r="28" spans="1:22" s="30" customFormat="1" ht="15.95" customHeight="1">
      <c r="A28" s="595"/>
      <c r="B28" s="38"/>
      <c r="C28" s="598"/>
      <c r="D28" s="598"/>
      <c r="E28" s="598"/>
      <c r="F28" s="598"/>
      <c r="G28" s="598"/>
      <c r="H28" s="598"/>
      <c r="I28" s="598"/>
      <c r="J28" s="598"/>
      <c r="K28" s="38"/>
      <c r="L28" s="595"/>
      <c r="M28" s="572"/>
      <c r="N28" s="573"/>
      <c r="O28" s="573"/>
      <c r="P28" s="573"/>
      <c r="Q28" s="573"/>
      <c r="R28" s="573"/>
      <c r="S28" s="573"/>
      <c r="T28" s="573"/>
      <c r="U28" s="573"/>
      <c r="V28" s="574"/>
    </row>
    <row r="29" spans="1:22" s="30" customFormat="1" ht="15.95" customHeight="1">
      <c r="A29" s="595"/>
      <c r="B29" s="38"/>
      <c r="C29" s="598"/>
      <c r="D29" s="598"/>
      <c r="E29" s="598"/>
      <c r="F29" s="598"/>
      <c r="G29" s="598"/>
      <c r="H29" s="598"/>
      <c r="I29" s="598"/>
      <c r="J29" s="598"/>
      <c r="K29" s="38"/>
      <c r="L29" s="595"/>
      <c r="M29" s="603" t="s">
        <v>154</v>
      </c>
      <c r="N29" s="604"/>
      <c r="O29" s="604"/>
      <c r="P29" s="604"/>
      <c r="Q29" s="604"/>
      <c r="R29" s="604"/>
      <c r="S29" s="604"/>
      <c r="T29" s="604"/>
      <c r="U29" s="604"/>
      <c r="V29" s="605"/>
    </row>
    <row r="30" spans="1:22" ht="15.95" customHeight="1">
      <c r="A30" s="595"/>
      <c r="B30" s="38"/>
      <c r="C30" s="598"/>
      <c r="D30" s="598"/>
      <c r="E30" s="598"/>
      <c r="F30" s="598"/>
      <c r="G30" s="598"/>
      <c r="H30" s="598"/>
      <c r="I30" s="598"/>
      <c r="J30" s="598"/>
      <c r="K30" s="38"/>
      <c r="L30" s="595"/>
      <c r="M30" s="600"/>
      <c r="N30" s="601"/>
      <c r="O30" s="601"/>
      <c r="P30" s="601"/>
      <c r="Q30" s="601"/>
      <c r="R30" s="601"/>
      <c r="S30" s="601"/>
      <c r="T30" s="601"/>
      <c r="U30" s="601"/>
      <c r="V30" s="602"/>
    </row>
    <row r="31" spans="1:22" ht="15.95" customHeight="1">
      <c r="A31" s="595"/>
      <c r="B31" s="38"/>
      <c r="C31" s="598"/>
      <c r="D31" s="598"/>
      <c r="E31" s="598"/>
      <c r="F31" s="598"/>
      <c r="G31" s="598"/>
      <c r="H31" s="598"/>
      <c r="I31" s="598"/>
      <c r="J31" s="598"/>
      <c r="K31" s="38"/>
      <c r="L31" s="595"/>
      <c r="M31" s="600"/>
      <c r="N31" s="601"/>
      <c r="O31" s="601"/>
      <c r="P31" s="601"/>
      <c r="Q31" s="601"/>
      <c r="R31" s="601"/>
      <c r="S31" s="601"/>
      <c r="T31" s="601"/>
      <c r="U31" s="601"/>
      <c r="V31" s="602"/>
    </row>
    <row r="32" spans="1:22" ht="15.95" customHeight="1">
      <c r="A32" s="595"/>
      <c r="B32" s="38"/>
      <c r="C32" s="598"/>
      <c r="D32" s="598"/>
      <c r="E32" s="598"/>
      <c r="F32" s="598"/>
      <c r="G32" s="598"/>
      <c r="H32" s="598"/>
      <c r="I32" s="598"/>
      <c r="J32" s="598"/>
      <c r="K32" s="38"/>
      <c r="L32" s="595"/>
      <c r="M32" s="606"/>
      <c r="N32" s="607"/>
      <c r="O32" s="607"/>
      <c r="P32" s="607"/>
      <c r="Q32" s="607"/>
      <c r="R32" s="607"/>
      <c r="S32" s="607"/>
      <c r="T32" s="607"/>
      <c r="U32" s="607"/>
      <c r="V32" s="608"/>
    </row>
    <row r="33" spans="1:22" ht="15.95" customHeight="1">
      <c r="A33" s="595"/>
      <c r="B33" s="38"/>
      <c r="C33" s="598"/>
      <c r="D33" s="598"/>
      <c r="E33" s="598"/>
      <c r="F33" s="598"/>
      <c r="G33" s="598"/>
      <c r="H33" s="598"/>
      <c r="I33" s="598"/>
      <c r="J33" s="598"/>
      <c r="K33" s="38"/>
      <c r="L33" s="595"/>
      <c r="M33" s="606"/>
      <c r="N33" s="607"/>
      <c r="O33" s="607"/>
      <c r="P33" s="607"/>
      <c r="Q33" s="607"/>
      <c r="R33" s="607"/>
      <c r="S33" s="607"/>
      <c r="T33" s="607"/>
      <c r="U33" s="607"/>
      <c r="V33" s="608"/>
    </row>
    <row r="34" spans="1:22" ht="15.95" customHeight="1">
      <c r="A34" s="595"/>
      <c r="B34" s="38"/>
      <c r="C34" s="598"/>
      <c r="D34" s="598"/>
      <c r="E34" s="598"/>
      <c r="F34" s="598"/>
      <c r="G34" s="598"/>
      <c r="H34" s="598"/>
      <c r="I34" s="598"/>
      <c r="J34" s="598"/>
      <c r="K34" s="38"/>
      <c r="L34" s="595"/>
      <c r="M34" s="591"/>
      <c r="N34" s="592"/>
      <c r="O34" s="592"/>
      <c r="P34" s="592"/>
      <c r="Q34" s="592"/>
      <c r="R34" s="592"/>
      <c r="S34" s="592"/>
      <c r="T34" s="592"/>
      <c r="U34" s="592"/>
      <c r="V34" s="593"/>
    </row>
    <row r="35" spans="1:22" ht="15.95" customHeight="1">
      <c r="A35" s="595"/>
      <c r="B35" s="38"/>
      <c r="C35" s="38"/>
      <c r="D35" s="38"/>
      <c r="E35" s="38"/>
      <c r="F35" s="38"/>
      <c r="G35" s="38"/>
      <c r="H35" s="38"/>
      <c r="I35" s="38"/>
      <c r="J35" s="38"/>
      <c r="K35" s="38"/>
      <c r="L35" s="595"/>
      <c r="M35" s="591"/>
      <c r="N35" s="592"/>
      <c r="O35" s="592"/>
      <c r="P35" s="592"/>
      <c r="Q35" s="592"/>
      <c r="R35" s="592"/>
      <c r="S35" s="592"/>
      <c r="T35" s="592"/>
      <c r="U35" s="592"/>
      <c r="V35" s="593"/>
    </row>
    <row r="36" spans="1:22" ht="20.100000000000001" customHeight="1">
      <c r="A36" s="595"/>
      <c r="B36" s="596" t="s">
        <v>51</v>
      </c>
      <c r="C36" s="596"/>
      <c r="D36" s="596"/>
      <c r="E36" s="596"/>
      <c r="F36" s="596"/>
      <c r="G36" s="596"/>
      <c r="H36" s="596"/>
      <c r="I36" s="596"/>
      <c r="J36" s="596"/>
      <c r="K36" s="596"/>
      <c r="L36" s="595"/>
      <c r="M36" s="365" t="str">
        <f>N40</f>
        <v>CA</v>
      </c>
      <c r="N36" s="594" t="s">
        <v>52</v>
      </c>
      <c r="O36" s="594"/>
      <c r="P36" s="594"/>
      <c r="Q36" s="594"/>
      <c r="R36" s="594"/>
      <c r="S36" s="594"/>
      <c r="T36" s="594"/>
      <c r="U36" s="594"/>
      <c r="V36" s="365"/>
    </row>
    <row r="37" spans="1:22" ht="18" customHeight="1">
      <c r="A37" s="37"/>
      <c r="B37" s="587" t="s">
        <v>128</v>
      </c>
      <c r="C37" s="587"/>
      <c r="D37" s="587"/>
      <c r="E37" s="587"/>
      <c r="F37" s="587"/>
      <c r="G37" s="587"/>
      <c r="H37" s="587"/>
      <c r="I37" s="587"/>
      <c r="J37" s="587"/>
      <c r="K37" s="587"/>
      <c r="L37" s="37"/>
      <c r="M37" s="565" t="s">
        <v>188</v>
      </c>
      <c r="N37" s="565"/>
      <c r="O37" s="565"/>
      <c r="P37" s="565"/>
      <c r="Q37" s="565"/>
      <c r="R37" s="565"/>
      <c r="S37" s="565"/>
      <c r="T37" s="565"/>
      <c r="U37" s="565"/>
      <c r="V37" s="565"/>
    </row>
    <row r="38" spans="1:22" ht="15.95" customHeight="1">
      <c r="A38" s="93"/>
      <c r="B38" s="93"/>
      <c r="C38" s="93"/>
      <c r="D38" s="93"/>
      <c r="E38" s="93"/>
      <c r="F38" s="93"/>
      <c r="G38" s="93"/>
      <c r="H38" s="93"/>
      <c r="I38" s="93"/>
      <c r="J38" s="93"/>
      <c r="K38" s="93"/>
      <c r="L38" s="39"/>
      <c r="M38" s="41"/>
      <c r="N38" s="41"/>
      <c r="O38" s="41"/>
      <c r="P38" s="41"/>
      <c r="Q38" s="40"/>
      <c r="R38" s="40"/>
      <c r="S38" s="40"/>
      <c r="T38" s="40"/>
      <c r="U38" s="40"/>
      <c r="V38" s="40"/>
    </row>
    <row r="39" spans="1:22" ht="15.95" customHeight="1">
      <c r="A39" s="93"/>
      <c r="B39" s="93"/>
      <c r="C39" s="93"/>
      <c r="D39" s="93"/>
      <c r="E39" s="93"/>
      <c r="F39" s="93"/>
      <c r="G39" s="93"/>
      <c r="H39" s="93"/>
      <c r="I39" s="93"/>
      <c r="J39" s="93"/>
      <c r="K39" s="93"/>
      <c r="L39" s="39"/>
      <c r="M39" s="41"/>
      <c r="N39" s="41"/>
      <c r="O39" s="41"/>
      <c r="P39" s="41"/>
      <c r="Q39" s="40"/>
      <c r="R39" s="40"/>
      <c r="S39" s="40"/>
      <c r="T39" s="40"/>
      <c r="U39" s="40"/>
      <c r="V39" s="40"/>
    </row>
    <row r="40" spans="1:22" ht="15.95" customHeight="1">
      <c r="A40" s="93"/>
      <c r="B40" s="93"/>
      <c r="C40" s="586" t="s">
        <v>157</v>
      </c>
      <c r="D40" s="586"/>
      <c r="E40" s="586"/>
      <c r="F40" s="586"/>
      <c r="G40" s="586"/>
      <c r="H40" s="586"/>
      <c r="I40" s="586"/>
      <c r="J40" s="586"/>
      <c r="K40" s="93"/>
      <c r="L40" s="39"/>
      <c r="M40" s="41"/>
      <c r="N40" s="232" t="s">
        <v>284</v>
      </c>
      <c r="O40" s="225" t="s">
        <v>7</v>
      </c>
      <c r="P40" s="225" t="s">
        <v>50</v>
      </c>
      <c r="Q40" s="40"/>
      <c r="R40" s="40"/>
      <c r="S40" s="40"/>
      <c r="T40" s="40"/>
      <c r="U40" s="40"/>
      <c r="V40" s="40"/>
    </row>
    <row r="41" spans="1:22" ht="15.95" customHeight="1">
      <c r="A41" s="93"/>
      <c r="B41" s="93"/>
      <c r="C41" s="586"/>
      <c r="D41" s="586"/>
      <c r="E41" s="586"/>
      <c r="F41" s="586"/>
      <c r="G41" s="586"/>
      <c r="H41" s="586"/>
      <c r="I41" s="586"/>
      <c r="J41" s="586"/>
      <c r="K41" s="93"/>
      <c r="L41" s="39"/>
      <c r="M41" s="41"/>
      <c r="N41" s="224"/>
      <c r="O41" s="225" t="s">
        <v>26</v>
      </c>
      <c r="P41" s="225" t="s">
        <v>3</v>
      </c>
      <c r="Q41" s="40"/>
      <c r="R41" s="40"/>
      <c r="S41" s="40"/>
      <c r="T41" s="40"/>
      <c r="U41" s="40"/>
      <c r="V41" s="40"/>
    </row>
    <row r="42" spans="1:22" ht="15.95" customHeight="1">
      <c r="A42" s="93"/>
      <c r="B42" s="93"/>
      <c r="C42" s="586"/>
      <c r="D42" s="586"/>
      <c r="E42" s="586"/>
      <c r="F42" s="586"/>
      <c r="G42" s="586"/>
      <c r="H42" s="586"/>
      <c r="I42" s="586"/>
      <c r="J42" s="586"/>
      <c r="K42" s="93"/>
      <c r="L42" s="39"/>
      <c r="M42" s="41"/>
      <c r="N42" s="229" t="s">
        <v>18</v>
      </c>
      <c r="O42" s="366">
        <v>5897036</v>
      </c>
      <c r="P42" s="367">
        <v>0.94866036525372854</v>
      </c>
      <c r="Q42" s="40"/>
      <c r="R42" s="40"/>
      <c r="S42" s="40"/>
      <c r="T42" s="40"/>
      <c r="U42" s="40"/>
      <c r="V42" s="40"/>
    </row>
    <row r="43" spans="1:22" ht="15.95" customHeight="1">
      <c r="A43" s="93"/>
      <c r="B43" s="93"/>
      <c r="C43" s="586"/>
      <c r="D43" s="586"/>
      <c r="E43" s="586"/>
      <c r="F43" s="586"/>
      <c r="G43" s="586"/>
      <c r="H43" s="586"/>
      <c r="I43" s="586"/>
      <c r="J43" s="586"/>
      <c r="K43" s="93"/>
      <c r="L43" s="39"/>
      <c r="M43" s="41"/>
      <c r="N43" s="229" t="s">
        <v>17</v>
      </c>
      <c r="O43" s="366">
        <v>319136</v>
      </c>
      <c r="P43" s="367">
        <v>5.1339634746271498E-2</v>
      </c>
      <c r="Q43" s="40"/>
      <c r="R43" s="40"/>
      <c r="S43" s="40"/>
      <c r="T43" s="40"/>
      <c r="U43" s="40"/>
      <c r="V43" s="40"/>
    </row>
    <row r="44" spans="1:22" ht="15.95" customHeight="1">
      <c r="A44" s="93"/>
      <c r="B44" s="93"/>
      <c r="C44" s="586"/>
      <c r="D44" s="586"/>
      <c r="E44" s="586"/>
      <c r="F44" s="586"/>
      <c r="G44" s="586"/>
      <c r="H44" s="586"/>
      <c r="I44" s="586"/>
      <c r="J44" s="586"/>
      <c r="K44" s="93"/>
      <c r="L44" s="39"/>
      <c r="M44" s="41"/>
      <c r="N44" s="224"/>
      <c r="O44" s="224"/>
      <c r="P44" s="226"/>
      <c r="Q44" s="40"/>
      <c r="R44" s="40"/>
      <c r="S44" s="40"/>
      <c r="T44" s="40"/>
      <c r="U44" s="40"/>
      <c r="V44" s="40"/>
    </row>
    <row r="45" spans="1:22" ht="15.95" customHeight="1">
      <c r="A45" s="93"/>
      <c r="B45" s="93"/>
      <c r="C45" s="586"/>
      <c r="D45" s="586"/>
      <c r="E45" s="586"/>
      <c r="F45" s="586"/>
      <c r="G45" s="586"/>
      <c r="H45" s="586"/>
      <c r="I45" s="586"/>
      <c r="J45" s="586"/>
      <c r="K45" s="93"/>
      <c r="L45" s="39"/>
      <c r="M45" s="41"/>
      <c r="N45" s="224" t="s">
        <v>3</v>
      </c>
      <c r="O45" s="227">
        <v>6216172</v>
      </c>
      <c r="P45" s="226"/>
      <c r="Q45" s="40"/>
      <c r="R45" s="40"/>
      <c r="S45" s="40"/>
      <c r="T45" s="40"/>
      <c r="U45" s="40"/>
      <c r="V45" s="40"/>
    </row>
    <row r="46" spans="1:22" ht="15.95" customHeight="1">
      <c r="A46" s="93"/>
      <c r="B46" s="93"/>
      <c r="C46" s="586"/>
      <c r="D46" s="586"/>
      <c r="E46" s="586"/>
      <c r="F46" s="586"/>
      <c r="G46" s="586"/>
      <c r="H46" s="586"/>
      <c r="I46" s="586"/>
      <c r="J46" s="586"/>
      <c r="K46" s="93"/>
      <c r="L46" s="39"/>
      <c r="M46" s="41"/>
      <c r="N46" s="40"/>
      <c r="O46" s="40"/>
      <c r="P46" s="40"/>
      <c r="Q46" s="40"/>
      <c r="R46" s="40"/>
      <c r="S46" s="40"/>
      <c r="T46" s="40"/>
      <c r="U46" s="40"/>
      <c r="V46" s="40"/>
    </row>
    <row r="47" spans="1:22" ht="15.95" customHeight="1">
      <c r="A47" s="93"/>
      <c r="B47" s="93"/>
      <c r="C47" s="93"/>
      <c r="D47" s="93"/>
      <c r="E47" s="93"/>
      <c r="F47" s="93"/>
      <c r="G47" s="93"/>
      <c r="H47" s="93"/>
      <c r="I47" s="93"/>
      <c r="J47" s="93"/>
      <c r="K47" s="93"/>
      <c r="L47" s="39"/>
      <c r="M47" s="41"/>
      <c r="N47" s="575" t="s">
        <v>189</v>
      </c>
      <c r="O47" s="575"/>
      <c r="P47" s="575"/>
      <c r="Q47" s="575"/>
      <c r="R47" s="575"/>
      <c r="S47" s="575"/>
      <c r="T47" s="575"/>
      <c r="U47" s="575"/>
      <c r="V47" s="40"/>
    </row>
    <row r="48" spans="1:22" ht="15.95" customHeight="1">
      <c r="A48" s="93"/>
      <c r="B48" s="93"/>
      <c r="C48" s="576" t="s">
        <v>133</v>
      </c>
      <c r="D48" s="576"/>
      <c r="E48" s="576"/>
      <c r="F48" s="576"/>
      <c r="G48" s="576"/>
      <c r="H48" s="576"/>
      <c r="I48" s="576"/>
      <c r="J48" s="576"/>
      <c r="K48" s="93"/>
      <c r="L48" s="39"/>
      <c r="M48" s="41"/>
      <c r="N48" s="40"/>
      <c r="O48" s="40"/>
      <c r="P48" s="40"/>
      <c r="Q48" s="40"/>
      <c r="R48" s="40"/>
      <c r="S48" s="40"/>
      <c r="T48" s="40"/>
      <c r="U48" s="40"/>
      <c r="V48" s="40"/>
    </row>
    <row r="49" spans="1:22" ht="15.95" customHeight="1">
      <c r="A49" s="93"/>
      <c r="B49" s="93"/>
      <c r="C49" s="576"/>
      <c r="D49" s="576"/>
      <c r="E49" s="576"/>
      <c r="F49" s="576"/>
      <c r="G49" s="576"/>
      <c r="H49" s="576"/>
      <c r="I49" s="576"/>
      <c r="J49" s="576"/>
      <c r="K49" s="93"/>
      <c r="L49" s="39"/>
      <c r="M49" s="41"/>
      <c r="N49" s="40"/>
      <c r="O49" s="40"/>
      <c r="P49" s="40"/>
      <c r="Q49" s="40"/>
      <c r="R49" s="40"/>
      <c r="S49" s="40"/>
      <c r="T49" s="40"/>
      <c r="U49" s="40"/>
      <c r="V49" s="40"/>
    </row>
    <row r="50" spans="1:22" ht="15.95" customHeight="1">
      <c r="A50" s="93"/>
      <c r="B50" s="93"/>
      <c r="C50" s="576"/>
      <c r="D50" s="576"/>
      <c r="E50" s="576"/>
      <c r="F50" s="576"/>
      <c r="G50" s="576"/>
      <c r="H50" s="576"/>
      <c r="I50" s="576"/>
      <c r="J50" s="576"/>
      <c r="K50" s="93"/>
      <c r="L50" s="39"/>
      <c r="M50" s="41"/>
      <c r="N50" s="40"/>
      <c r="O50" s="40"/>
      <c r="P50" s="40"/>
      <c r="Q50" s="40"/>
      <c r="R50" s="40"/>
      <c r="S50" s="40"/>
      <c r="T50" s="40"/>
      <c r="U50" s="40"/>
      <c r="V50" s="40"/>
    </row>
    <row r="51" spans="1:22" ht="15.95" customHeight="1">
      <c r="A51" s="93"/>
      <c r="B51" s="93"/>
      <c r="C51" s="576"/>
      <c r="D51" s="576"/>
      <c r="E51" s="576"/>
      <c r="F51" s="576"/>
      <c r="G51" s="576"/>
      <c r="H51" s="576"/>
      <c r="I51" s="576"/>
      <c r="J51" s="576"/>
      <c r="K51" s="93"/>
      <c r="L51" s="39"/>
      <c r="M51" s="41"/>
      <c r="N51" s="40"/>
      <c r="O51" s="40"/>
      <c r="P51" s="40"/>
      <c r="Q51" s="40"/>
      <c r="R51" s="40"/>
      <c r="S51" s="40"/>
      <c r="T51" s="40"/>
      <c r="U51" s="40"/>
      <c r="V51" s="40"/>
    </row>
    <row r="52" spans="1:22" ht="15.95" customHeight="1">
      <c r="A52" s="93"/>
      <c r="B52" s="93"/>
      <c r="C52" s="576"/>
      <c r="D52" s="576"/>
      <c r="E52" s="576"/>
      <c r="F52" s="576"/>
      <c r="G52" s="576"/>
      <c r="H52" s="576"/>
      <c r="I52" s="576"/>
      <c r="J52" s="576"/>
      <c r="K52" s="93"/>
      <c r="L52" s="39"/>
      <c r="M52" s="41"/>
      <c r="N52" s="40"/>
      <c r="O52" s="40"/>
      <c r="P52" s="40"/>
      <c r="Q52" s="40"/>
      <c r="R52" s="40"/>
      <c r="S52" s="40"/>
      <c r="T52" s="40"/>
      <c r="U52" s="40"/>
      <c r="V52" s="40"/>
    </row>
    <row r="53" spans="1:22" ht="15.95" customHeight="1">
      <c r="A53" s="93"/>
      <c r="B53" s="93"/>
      <c r="C53" s="576"/>
      <c r="D53" s="576"/>
      <c r="E53" s="576"/>
      <c r="F53" s="576"/>
      <c r="G53" s="576"/>
      <c r="H53" s="576"/>
      <c r="I53" s="576"/>
      <c r="J53" s="576"/>
      <c r="K53" s="93"/>
      <c r="L53" s="39"/>
      <c r="M53" s="41"/>
      <c r="N53" s="40"/>
      <c r="O53" s="40"/>
      <c r="P53" s="40"/>
      <c r="Q53" s="40"/>
      <c r="R53" s="40"/>
      <c r="S53" s="40"/>
      <c r="T53" s="40"/>
      <c r="U53" s="40"/>
      <c r="V53" s="40"/>
    </row>
    <row r="54" spans="1:22" ht="15.95" customHeight="1">
      <c r="A54" s="93"/>
      <c r="B54" s="93"/>
      <c r="C54" s="576"/>
      <c r="D54" s="576"/>
      <c r="E54" s="576"/>
      <c r="F54" s="576"/>
      <c r="G54" s="576"/>
      <c r="H54" s="576"/>
      <c r="I54" s="576"/>
      <c r="J54" s="576"/>
      <c r="K54" s="93"/>
      <c r="L54" s="39"/>
      <c r="M54" s="41"/>
      <c r="N54" s="41"/>
      <c r="O54" s="41"/>
      <c r="P54" s="41"/>
      <c r="Q54" s="41"/>
      <c r="R54" s="41"/>
      <c r="S54" s="41"/>
      <c r="T54" s="41"/>
      <c r="U54" s="41"/>
      <c r="V54" s="41"/>
    </row>
    <row r="55" spans="1:22" ht="15.95" customHeight="1">
      <c r="A55" s="93"/>
      <c r="B55" s="93"/>
      <c r="C55" s="65"/>
      <c r="D55" s="65"/>
      <c r="E55" s="65"/>
      <c r="F55" s="65"/>
      <c r="G55" s="65"/>
      <c r="H55" s="65"/>
      <c r="I55" s="65"/>
      <c r="J55" s="65"/>
      <c r="K55" s="93"/>
      <c r="L55" s="39"/>
      <c r="M55" s="41"/>
      <c r="N55" s="41"/>
      <c r="O55" s="41"/>
      <c r="P55" s="41"/>
      <c r="Q55" s="41"/>
      <c r="R55" s="41"/>
      <c r="S55" s="41"/>
      <c r="T55" s="41"/>
      <c r="U55" s="41"/>
      <c r="V55" s="41"/>
    </row>
    <row r="56" spans="1:22" ht="12.95" customHeight="1"/>
    <row r="57" spans="1:22" ht="12.95" customHeight="1"/>
    <row r="58" spans="1:22" ht="12.95" customHeight="1"/>
    <row r="59" spans="1:22" ht="12.95" customHeight="1"/>
    <row r="60" spans="1:22" ht="12.95" customHeight="1"/>
    <row r="61" spans="1:22" ht="12.95" customHeight="1"/>
    <row r="62" spans="1:22" ht="12.95" customHeight="1"/>
    <row r="63" spans="1:22" ht="12.95" customHeight="1"/>
    <row r="64" spans="1:22"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sheetData>
  <mergeCells count="23">
    <mergeCell ref="C40:J46"/>
    <mergeCell ref="C48:J54"/>
    <mergeCell ref="M32:V32"/>
    <mergeCell ref="M33:V33"/>
    <mergeCell ref="M34:V34"/>
    <mergeCell ref="M35:V35"/>
    <mergeCell ref="B36:K36"/>
    <mergeCell ref="B2:K2"/>
    <mergeCell ref="A2:A36"/>
    <mergeCell ref="L2:L36"/>
    <mergeCell ref="N47:U47"/>
    <mergeCell ref="M1:V1"/>
    <mergeCell ref="C27:J34"/>
    <mergeCell ref="N2:U2"/>
    <mergeCell ref="N36:U36"/>
    <mergeCell ref="M37:V37"/>
    <mergeCell ref="M30:V30"/>
    <mergeCell ref="M31:V31"/>
    <mergeCell ref="M3:V8"/>
    <mergeCell ref="M9:V15"/>
    <mergeCell ref="B37:K37"/>
    <mergeCell ref="M29:V29"/>
    <mergeCell ref="M16:V28"/>
  </mergeCells>
  <pageMargins left="1.25" right="1.25" top="1.25" bottom="1.25" header="0.3" footer="0.3"/>
  <pageSetup orientation="portrait" r:id="rId1"/>
  <rowBreaks count="1" manualBreakCount="1">
    <brk id="35" max="16383" man="1"/>
  </rowBreaks>
  <colBreaks count="1" manualBreakCount="1">
    <brk id="2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J210"/>
  <sheetViews>
    <sheetView zoomScaleNormal="100" workbookViewId="0"/>
  </sheetViews>
  <sheetFormatPr defaultRowHeight="12"/>
  <cols>
    <col min="1" max="1" width="4.83203125" style="2" customWidth="1"/>
    <col min="2" max="2" width="5.5" style="2" customWidth="1"/>
    <col min="3" max="3" width="4.83203125" style="2" customWidth="1"/>
    <col min="4" max="4" width="12.83203125" style="2" customWidth="1"/>
    <col min="5" max="6" width="11.33203125" style="2" customWidth="1"/>
    <col min="7" max="8" width="14.83203125" style="2" customWidth="1"/>
    <col min="9" max="12" width="10.83203125" style="2" customWidth="1"/>
    <col min="13" max="18" width="9.83203125" style="2" customWidth="1"/>
    <col min="19" max="19" width="6.1640625" style="2" customWidth="1"/>
    <col min="20" max="20" width="4.83203125" style="2" customWidth="1"/>
    <col min="21" max="21" width="6.83203125" style="2" customWidth="1"/>
    <col min="22" max="22" width="14.83203125" style="2" customWidth="1"/>
    <col min="23" max="24" width="28.83203125" style="2" customWidth="1"/>
    <col min="25" max="25" width="14.83203125" style="2" customWidth="1"/>
    <col min="26" max="26" width="8.1640625" style="2" customWidth="1"/>
    <col min="27" max="27" width="9.5" style="2" customWidth="1"/>
    <col min="28" max="28" width="6.83203125" style="2" customWidth="1"/>
    <col min="29" max="29" width="5.6640625" style="2" customWidth="1"/>
    <col min="30" max="31" width="28.83203125" style="2" customWidth="1"/>
    <col min="32" max="16384" width="9.33203125" style="2"/>
  </cols>
  <sheetData>
    <row r="1" spans="1:34" ht="18" customHeight="1">
      <c r="A1" s="49"/>
      <c r="B1" s="587" t="s">
        <v>128</v>
      </c>
      <c r="C1" s="587"/>
      <c r="D1" s="587"/>
      <c r="E1" s="587"/>
      <c r="F1" s="587"/>
      <c r="G1" s="587"/>
      <c r="H1" s="587"/>
      <c r="I1" s="587"/>
      <c r="J1" s="587"/>
      <c r="K1" s="587"/>
      <c r="L1" s="587"/>
      <c r="M1" s="587"/>
      <c r="N1" s="587"/>
      <c r="O1" s="587"/>
      <c r="P1" s="587"/>
      <c r="Q1" s="587"/>
      <c r="R1" s="587"/>
      <c r="S1" s="587"/>
      <c r="T1" s="49"/>
      <c r="U1" s="50"/>
      <c r="V1" s="51"/>
      <c r="W1" s="51"/>
      <c r="X1" s="51"/>
      <c r="Y1" s="51"/>
      <c r="Z1" s="51"/>
      <c r="AA1" s="51"/>
      <c r="AB1" s="52"/>
      <c r="AC1" s="8"/>
      <c r="AD1" s="8"/>
      <c r="AE1" s="8"/>
      <c r="AF1" s="6"/>
      <c r="AG1" s="6"/>
      <c r="AH1" s="6"/>
    </row>
    <row r="2" spans="1:34" ht="20.100000000000001" customHeight="1">
      <c r="A2" s="642" t="s">
        <v>128</v>
      </c>
      <c r="B2" s="596" t="s">
        <v>55</v>
      </c>
      <c r="C2" s="596"/>
      <c r="D2" s="596"/>
      <c r="E2" s="596"/>
      <c r="F2" s="596"/>
      <c r="G2" s="596"/>
      <c r="H2" s="596"/>
      <c r="I2" s="596"/>
      <c r="J2" s="596"/>
      <c r="K2" s="596"/>
      <c r="L2" s="596"/>
      <c r="M2" s="596"/>
      <c r="N2" s="596"/>
      <c r="O2" s="596"/>
      <c r="P2" s="596"/>
      <c r="Q2" s="596"/>
      <c r="R2" s="596"/>
      <c r="S2" s="596"/>
      <c r="T2" s="642" t="s">
        <v>128</v>
      </c>
      <c r="U2" s="47" t="str">
        <f>W49</f>
        <v>CA</v>
      </c>
      <c r="V2" s="597" t="s">
        <v>56</v>
      </c>
      <c r="W2" s="597"/>
      <c r="X2" s="597"/>
      <c r="Y2" s="597"/>
      <c r="Z2" s="597"/>
      <c r="AA2" s="597"/>
      <c r="AB2" s="48"/>
      <c r="AC2" s="8"/>
      <c r="AD2" s="8"/>
      <c r="AE2" s="8"/>
      <c r="AF2" s="6"/>
      <c r="AG2" s="6"/>
      <c r="AH2" s="6"/>
    </row>
    <row r="3" spans="1:34" ht="21" customHeight="1">
      <c r="A3" s="642"/>
      <c r="B3" s="53"/>
      <c r="C3" s="54"/>
      <c r="D3" s="54"/>
      <c r="E3" s="54"/>
      <c r="F3" s="54"/>
      <c r="G3" s="54"/>
      <c r="H3" s="54"/>
      <c r="I3" s="656" t="s">
        <v>8</v>
      </c>
      <c r="J3" s="656"/>
      <c r="K3" s="656" t="s">
        <v>9</v>
      </c>
      <c r="L3" s="656"/>
      <c r="M3" s="656" t="s">
        <v>10</v>
      </c>
      <c r="N3" s="656"/>
      <c r="O3" s="656" t="s">
        <v>11</v>
      </c>
      <c r="P3" s="656"/>
      <c r="Q3" s="656" t="s">
        <v>12</v>
      </c>
      <c r="R3" s="656"/>
      <c r="S3" s="54"/>
      <c r="T3" s="642"/>
      <c r="U3" s="577" t="s">
        <v>47</v>
      </c>
      <c r="V3" s="578"/>
      <c r="W3" s="578"/>
      <c r="X3" s="578"/>
      <c r="Y3" s="578"/>
      <c r="Z3" s="578"/>
      <c r="AA3" s="578"/>
      <c r="AB3" s="579"/>
      <c r="AC3" s="374"/>
      <c r="AD3" s="374"/>
      <c r="AE3" s="374"/>
      <c r="AF3" s="6"/>
      <c r="AG3" s="6"/>
      <c r="AH3" s="6"/>
    </row>
    <row r="4" spans="1:34" ht="21.95" customHeight="1">
      <c r="A4" s="642"/>
      <c r="B4" s="53"/>
      <c r="C4" s="520" t="s">
        <v>284</v>
      </c>
      <c r="D4" s="555" t="s">
        <v>177</v>
      </c>
      <c r="E4" s="556"/>
      <c r="F4" s="556"/>
      <c r="G4" s="556"/>
      <c r="H4" s="556"/>
      <c r="I4" s="521"/>
      <c r="J4" s="521"/>
      <c r="K4" s="521"/>
      <c r="L4" s="522"/>
      <c r="M4" s="180"/>
      <c r="N4" s="180"/>
      <c r="O4" s="180"/>
      <c r="P4" s="180"/>
      <c r="Q4" s="180"/>
      <c r="R4" s="180"/>
      <c r="S4" s="54"/>
      <c r="T4" s="642"/>
      <c r="U4" s="580"/>
      <c r="V4" s="581"/>
      <c r="W4" s="581"/>
      <c r="X4" s="581"/>
      <c r="Y4" s="581"/>
      <c r="Z4" s="581"/>
      <c r="AA4" s="581"/>
      <c r="AB4" s="582"/>
      <c r="AC4" s="374"/>
      <c r="AD4" s="374"/>
      <c r="AE4" s="374"/>
      <c r="AF4" s="6"/>
      <c r="AG4" s="6"/>
      <c r="AH4" s="6"/>
    </row>
    <row r="5" spans="1:34" ht="15" customHeight="1">
      <c r="A5" s="642"/>
      <c r="B5" s="53"/>
      <c r="C5" s="701" t="s">
        <v>16</v>
      </c>
      <c r="D5" s="702"/>
      <c r="E5" s="562"/>
      <c r="F5" s="847"/>
      <c r="G5" s="652" t="s">
        <v>19</v>
      </c>
      <c r="H5" s="842"/>
      <c r="I5" s="560" t="s">
        <v>285</v>
      </c>
      <c r="J5" s="561"/>
      <c r="K5" s="558" t="s">
        <v>285</v>
      </c>
      <c r="L5" s="559"/>
      <c r="M5" s="654" t="str">
        <f>W54</f>
        <v>FA3L1</v>
      </c>
      <c r="N5" s="629"/>
      <c r="O5" s="628" t="str">
        <f>W55</f>
        <v>FA4L1</v>
      </c>
      <c r="P5" s="629"/>
      <c r="Q5" s="628" t="str">
        <f>W56</f>
        <v>FA5L1</v>
      </c>
      <c r="R5" s="629"/>
      <c r="S5" s="54"/>
      <c r="T5" s="642"/>
      <c r="U5" s="580"/>
      <c r="V5" s="581"/>
      <c r="W5" s="581"/>
      <c r="X5" s="581"/>
      <c r="Y5" s="581"/>
      <c r="Z5" s="581"/>
      <c r="AA5" s="581"/>
      <c r="AB5" s="582"/>
      <c r="AC5" s="374"/>
      <c r="AD5" s="374"/>
      <c r="AE5" s="374"/>
      <c r="AF5" s="6"/>
      <c r="AG5" s="6"/>
      <c r="AH5" s="6"/>
    </row>
    <row r="6" spans="1:34" ht="15" customHeight="1" thickBot="1">
      <c r="A6" s="642"/>
      <c r="B6" s="53"/>
      <c r="C6" s="845"/>
      <c r="D6" s="846"/>
      <c r="E6" s="840" t="s">
        <v>7</v>
      </c>
      <c r="F6" s="844"/>
      <c r="G6" s="840" t="s">
        <v>38</v>
      </c>
      <c r="H6" s="841"/>
      <c r="I6" s="651" t="s">
        <v>286</v>
      </c>
      <c r="J6" s="627"/>
      <c r="K6" s="630" t="s">
        <v>287</v>
      </c>
      <c r="L6" s="843"/>
      <c r="M6" s="626" t="str">
        <f>X54</f>
        <v>FA3L2</v>
      </c>
      <c r="N6" s="627"/>
      <c r="O6" s="630" t="str">
        <f>X55</f>
        <v>FA4L2</v>
      </c>
      <c r="P6" s="627"/>
      <c r="Q6" s="668" t="str">
        <f>X56</f>
        <v>FA5L2</v>
      </c>
      <c r="R6" s="674"/>
      <c r="S6" s="54"/>
      <c r="T6" s="642"/>
      <c r="U6" s="580"/>
      <c r="V6" s="581"/>
      <c r="W6" s="581"/>
      <c r="X6" s="581"/>
      <c r="Y6" s="581"/>
      <c r="Z6" s="581"/>
      <c r="AA6" s="581"/>
      <c r="AB6" s="582"/>
      <c r="AC6" s="374"/>
      <c r="AD6" s="374"/>
      <c r="AE6" s="374"/>
      <c r="AF6" s="6"/>
      <c r="AG6" s="6"/>
      <c r="AH6" s="6"/>
    </row>
    <row r="7" spans="1:34" ht="15" customHeight="1">
      <c r="A7" s="642"/>
      <c r="B7" s="56"/>
      <c r="C7" s="523" t="s">
        <v>22</v>
      </c>
      <c r="D7" s="217"/>
      <c r="E7" s="215"/>
      <c r="F7" s="215"/>
      <c r="G7" s="215"/>
      <c r="H7" s="215"/>
      <c r="I7" s="215"/>
      <c r="J7" s="215"/>
      <c r="K7" s="215"/>
      <c r="L7" s="524"/>
      <c r="M7" s="512"/>
      <c r="N7" s="215"/>
      <c r="O7" s="215"/>
      <c r="P7" s="215"/>
      <c r="Q7" s="215"/>
      <c r="R7" s="215"/>
      <c r="S7" s="57"/>
      <c r="T7" s="642"/>
      <c r="U7" s="580"/>
      <c r="V7" s="581"/>
      <c r="W7" s="581"/>
      <c r="X7" s="581"/>
      <c r="Y7" s="581"/>
      <c r="Z7" s="581"/>
      <c r="AA7" s="581"/>
      <c r="AB7" s="582"/>
      <c r="AC7" s="374"/>
      <c r="AD7" s="374"/>
      <c r="AE7" s="374"/>
      <c r="AF7" s="6"/>
      <c r="AG7" s="6"/>
      <c r="AH7" s="6"/>
    </row>
    <row r="8" spans="1:34" ht="15" customHeight="1">
      <c r="A8" s="642"/>
      <c r="B8" s="53"/>
      <c r="C8" s="551" t="s">
        <v>18</v>
      </c>
      <c r="D8" s="552"/>
      <c r="E8" s="557"/>
      <c r="F8" s="167">
        <v>11171.7898707944</v>
      </c>
      <c r="G8" s="173"/>
      <c r="H8" s="157">
        <v>11777.192510611716</v>
      </c>
      <c r="I8" s="160"/>
      <c r="J8" s="206">
        <v>15729.318461347772</v>
      </c>
      <c r="K8" s="187"/>
      <c r="L8" s="525">
        <v>10750.568493070499</v>
      </c>
      <c r="M8" s="167"/>
      <c r="N8" s="206" t="e">
        <f>M19</f>
        <v>#REF!</v>
      </c>
      <c r="O8" s="187"/>
      <c r="P8" s="206" t="e">
        <f>O19</f>
        <v>#REF!</v>
      </c>
      <c r="Q8" s="187"/>
      <c r="R8" s="206" t="e">
        <f>Q19</f>
        <v>#REF!</v>
      </c>
      <c r="S8" s="54"/>
      <c r="T8" s="642"/>
      <c r="U8" s="580"/>
      <c r="V8" s="581"/>
      <c r="W8" s="581"/>
      <c r="X8" s="581"/>
      <c r="Y8" s="581"/>
      <c r="Z8" s="581"/>
      <c r="AA8" s="581"/>
      <c r="AB8" s="582"/>
      <c r="AC8" s="374"/>
      <c r="AD8" s="374"/>
      <c r="AE8" s="374"/>
      <c r="AF8" s="6"/>
      <c r="AG8" s="6"/>
      <c r="AH8" s="6"/>
    </row>
    <row r="9" spans="1:34" ht="15" customHeight="1">
      <c r="A9" s="642"/>
      <c r="B9" s="53"/>
      <c r="C9" s="549" t="s">
        <v>17</v>
      </c>
      <c r="D9" s="550"/>
      <c r="E9" s="181"/>
      <c r="F9" s="168">
        <v>8323.7603021909181</v>
      </c>
      <c r="G9" s="174"/>
      <c r="H9" s="158">
        <v>8323.7603021909181</v>
      </c>
      <c r="I9" s="161"/>
      <c r="J9" s="207">
        <v>9734.7525677138237</v>
      </c>
      <c r="K9" s="182"/>
      <c r="L9" s="526">
        <v>8158.0476822082746</v>
      </c>
      <c r="M9" s="169"/>
      <c r="N9" s="207" t="e">
        <f>N19</f>
        <v>#REF!</v>
      </c>
      <c r="O9" s="182"/>
      <c r="P9" s="207" t="e">
        <f>P19</f>
        <v>#REF!</v>
      </c>
      <c r="Q9" s="182"/>
      <c r="R9" s="207" t="e">
        <f>R19</f>
        <v>#REF!</v>
      </c>
      <c r="S9" s="54"/>
      <c r="T9" s="642"/>
      <c r="U9" s="580"/>
      <c r="V9" s="581"/>
      <c r="W9" s="581"/>
      <c r="X9" s="581"/>
      <c r="Y9" s="581"/>
      <c r="Z9" s="581"/>
      <c r="AA9" s="581"/>
      <c r="AB9" s="582"/>
      <c r="AC9" s="374"/>
      <c r="AD9" s="374"/>
      <c r="AE9" s="374"/>
      <c r="AF9" s="6"/>
      <c r="AG9" s="6"/>
      <c r="AH9" s="6"/>
    </row>
    <row r="10" spans="1:34" ht="15" customHeight="1">
      <c r="A10" s="642"/>
      <c r="B10" s="53"/>
      <c r="C10" s="549" t="s">
        <v>23</v>
      </c>
      <c r="D10" s="550"/>
      <c r="E10" s="182"/>
      <c r="F10" s="169">
        <v>-2848.0295686034824</v>
      </c>
      <c r="G10" s="174"/>
      <c r="H10" s="159">
        <v>-3453.4322084207979</v>
      </c>
      <c r="I10" s="161"/>
      <c r="J10" s="208">
        <v>-5994.5658936339478</v>
      </c>
      <c r="K10" s="182"/>
      <c r="L10" s="527">
        <v>-2592.5208108622246</v>
      </c>
      <c r="M10" s="169"/>
      <c r="N10" s="208" t="e">
        <f>N9-N8</f>
        <v>#REF!</v>
      </c>
      <c r="O10" s="182"/>
      <c r="P10" s="208" t="e">
        <f>P9-P8</f>
        <v>#REF!</v>
      </c>
      <c r="Q10" s="182"/>
      <c r="R10" s="208" t="e">
        <f>R9-R8</f>
        <v>#REF!</v>
      </c>
      <c r="S10" s="54"/>
      <c r="T10" s="642"/>
      <c r="U10" s="583"/>
      <c r="V10" s="584"/>
      <c r="W10" s="584"/>
      <c r="X10" s="584"/>
      <c r="Y10" s="584"/>
      <c r="Z10" s="584"/>
      <c r="AA10" s="584"/>
      <c r="AB10" s="585"/>
      <c r="AC10" s="374"/>
      <c r="AD10" s="374"/>
      <c r="AE10" s="374"/>
      <c r="AF10" s="6"/>
      <c r="AG10" s="6"/>
      <c r="AH10" s="6"/>
    </row>
    <row r="11" spans="1:34" ht="15" customHeight="1" thickBot="1">
      <c r="A11" s="642"/>
      <c r="B11" s="53"/>
      <c r="C11" s="848" t="s">
        <v>24</v>
      </c>
      <c r="D11" s="849"/>
      <c r="E11" s="188"/>
      <c r="F11" s="189">
        <v>-0.25493046338518049</v>
      </c>
      <c r="G11" s="190"/>
      <c r="H11" s="191">
        <v>-0.29323051358030522</v>
      </c>
      <c r="I11" s="192"/>
      <c r="J11" s="209">
        <v>-0.38110779614289159</v>
      </c>
      <c r="K11" s="193"/>
      <c r="L11" s="528">
        <v>-0.24115197373360184</v>
      </c>
      <c r="M11" s="189"/>
      <c r="N11" s="209" t="e">
        <f>N10/N8</f>
        <v>#REF!</v>
      </c>
      <c r="O11" s="193"/>
      <c r="P11" s="209" t="e">
        <f>P10/P8</f>
        <v>#REF!</v>
      </c>
      <c r="Q11" s="193"/>
      <c r="R11" s="209" t="e">
        <f>R10/R8</f>
        <v>#REF!</v>
      </c>
      <c r="S11" s="54"/>
      <c r="T11" s="642"/>
      <c r="U11" s="566"/>
      <c r="V11" s="567"/>
      <c r="W11" s="567"/>
      <c r="X11" s="567"/>
      <c r="Y11" s="567"/>
      <c r="Z11" s="567"/>
      <c r="AA11" s="567"/>
      <c r="AB11" s="568"/>
      <c r="AC11" s="374"/>
      <c r="AD11" s="374"/>
      <c r="AE11" s="374"/>
      <c r="AF11" s="6"/>
      <c r="AG11" s="6"/>
      <c r="AH11" s="6"/>
    </row>
    <row r="12" spans="1:34" ht="42" customHeight="1">
      <c r="A12" s="642"/>
      <c r="B12" s="53"/>
      <c r="C12" s="687" t="s">
        <v>25</v>
      </c>
      <c r="D12" s="688"/>
      <c r="E12" s="194" t="s">
        <v>18</v>
      </c>
      <c r="F12" s="195" t="s">
        <v>17</v>
      </c>
      <c r="G12" s="194" t="s">
        <v>18</v>
      </c>
      <c r="H12" s="197" t="s">
        <v>17</v>
      </c>
      <c r="I12" s="196" t="s">
        <v>18</v>
      </c>
      <c r="J12" s="210" t="s">
        <v>17</v>
      </c>
      <c r="K12" s="194" t="s">
        <v>18</v>
      </c>
      <c r="L12" s="529" t="s">
        <v>17</v>
      </c>
      <c r="M12" s="513" t="s">
        <v>18</v>
      </c>
      <c r="N12" s="210" t="s">
        <v>17</v>
      </c>
      <c r="O12" s="194" t="s">
        <v>18</v>
      </c>
      <c r="P12" s="210" t="s">
        <v>17</v>
      </c>
      <c r="Q12" s="194" t="s">
        <v>18</v>
      </c>
      <c r="R12" s="210" t="s">
        <v>17</v>
      </c>
      <c r="S12" s="54"/>
      <c r="T12" s="642"/>
      <c r="U12" s="569"/>
      <c r="V12" s="570"/>
      <c r="W12" s="570"/>
      <c r="X12" s="570"/>
      <c r="Y12" s="570"/>
      <c r="Z12" s="570"/>
      <c r="AA12" s="570"/>
      <c r="AB12" s="571"/>
      <c r="AC12" s="374"/>
      <c r="AD12" s="374"/>
      <c r="AE12" s="374"/>
      <c r="AF12" s="6"/>
      <c r="AG12" s="6"/>
      <c r="AH12" s="6"/>
    </row>
    <row r="13" spans="1:34" ht="15" customHeight="1">
      <c r="A13" s="642"/>
      <c r="B13" s="53"/>
      <c r="C13" s="530" t="s">
        <v>2</v>
      </c>
      <c r="D13" s="219"/>
      <c r="E13" s="183">
        <v>1409.5176633922606</v>
      </c>
      <c r="F13" s="145">
        <v>790.83421509951938</v>
      </c>
      <c r="G13" s="175">
        <v>1535.7667359424547</v>
      </c>
      <c r="H13" s="201">
        <v>790.83421509951938</v>
      </c>
      <c r="I13" s="162">
        <v>2318.6245219578941</v>
      </c>
      <c r="J13" s="211">
        <v>1852.9525970493576</v>
      </c>
      <c r="K13" s="183">
        <v>1494.1073612808816</v>
      </c>
      <c r="L13" s="531">
        <v>771.1986294351226</v>
      </c>
      <c r="M13" s="514" t="e">
        <f>#REF!/M21</f>
        <v>#REF!</v>
      </c>
      <c r="N13" s="211" t="e">
        <f>#REF!/M23</f>
        <v>#REF!</v>
      </c>
      <c r="O13" s="183" t="e">
        <f>#REF!/O21</f>
        <v>#REF!</v>
      </c>
      <c r="P13" s="211" t="e">
        <f>#REF!/O23</f>
        <v>#REF!</v>
      </c>
      <c r="Q13" s="183" t="e">
        <f>#REF!/Q21</f>
        <v>#REF!</v>
      </c>
      <c r="R13" s="211" t="e">
        <f>#REF!/Q23</f>
        <v>#REF!</v>
      </c>
      <c r="S13" s="54"/>
      <c r="T13" s="642"/>
      <c r="U13" s="569"/>
      <c r="V13" s="570"/>
      <c r="W13" s="570"/>
      <c r="X13" s="570"/>
      <c r="Y13" s="570"/>
      <c r="Z13" s="570"/>
      <c r="AA13" s="570"/>
      <c r="AB13" s="571"/>
      <c r="AC13" s="374"/>
      <c r="AD13" s="374"/>
      <c r="AE13" s="374"/>
      <c r="AF13" s="6"/>
      <c r="AG13" s="6"/>
      <c r="AH13" s="6"/>
    </row>
    <row r="14" spans="1:34" ht="15" customHeight="1">
      <c r="A14" s="642"/>
      <c r="B14" s="53"/>
      <c r="C14" s="532" t="s">
        <v>1</v>
      </c>
      <c r="D14" s="220"/>
      <c r="E14" s="184">
        <v>5820.7245431959163</v>
      </c>
      <c r="F14" s="170">
        <v>5549.9468052805096</v>
      </c>
      <c r="G14" s="176">
        <v>6124.0078691059125</v>
      </c>
      <c r="H14" s="202">
        <v>5549.9468052805096</v>
      </c>
      <c r="I14" s="163">
        <v>8439.9667566064618</v>
      </c>
      <c r="J14" s="212">
        <v>6178.4887953917605</v>
      </c>
      <c r="K14" s="184">
        <v>4206.7618130326255</v>
      </c>
      <c r="L14" s="533">
        <v>3391.776499295504</v>
      </c>
      <c r="M14" s="515" t="e">
        <f>#REF!/M21</f>
        <v>#REF!</v>
      </c>
      <c r="N14" s="212" t="e">
        <f>#REF!/M23</f>
        <v>#REF!</v>
      </c>
      <c r="O14" s="184" t="e">
        <f>#REF!/O21</f>
        <v>#REF!</v>
      </c>
      <c r="P14" s="212" t="e">
        <f>#REF!/O23</f>
        <v>#REF!</v>
      </c>
      <c r="Q14" s="184" t="e">
        <f>#REF!/Q21</f>
        <v>#REF!</v>
      </c>
      <c r="R14" s="212" t="e">
        <f>#REF!/Q23</f>
        <v>#REF!</v>
      </c>
      <c r="S14" s="54"/>
      <c r="T14" s="642"/>
      <c r="U14" s="569"/>
      <c r="V14" s="570"/>
      <c r="W14" s="570"/>
      <c r="X14" s="570"/>
      <c r="Y14" s="570"/>
      <c r="Z14" s="570"/>
      <c r="AA14" s="570"/>
      <c r="AB14" s="571"/>
      <c r="AC14" s="374"/>
      <c r="AD14" s="374"/>
      <c r="AE14" s="374"/>
      <c r="AF14" s="6"/>
      <c r="AG14" s="6"/>
      <c r="AH14" s="6"/>
    </row>
    <row r="15" spans="1:34" ht="15" customHeight="1">
      <c r="A15" s="642"/>
      <c r="B15" s="53"/>
      <c r="C15" s="532" t="s">
        <v>0</v>
      </c>
      <c r="D15" s="220"/>
      <c r="E15" s="184">
        <v>2722.3995648559753</v>
      </c>
      <c r="F15" s="170">
        <v>1479.9706878258794</v>
      </c>
      <c r="G15" s="176">
        <v>2786.1924154128037</v>
      </c>
      <c r="H15" s="202">
        <v>1479.9706878258794</v>
      </c>
      <c r="I15" s="163">
        <v>2790.6525304130955</v>
      </c>
      <c r="J15" s="212">
        <v>1206.9932364501153</v>
      </c>
      <c r="K15" s="184">
        <v>4397.7409071188767</v>
      </c>
      <c r="L15" s="533">
        <v>3490.3920199820673</v>
      </c>
      <c r="M15" s="515" t="e">
        <f>#REF!/M21</f>
        <v>#REF!</v>
      </c>
      <c r="N15" s="212" t="e">
        <f>#REF!/M23</f>
        <v>#REF!</v>
      </c>
      <c r="O15" s="184" t="e">
        <f>#REF!/O21</f>
        <v>#REF!</v>
      </c>
      <c r="P15" s="212" t="e">
        <f>#REF!/O23</f>
        <v>#REF!</v>
      </c>
      <c r="Q15" s="184" t="e">
        <f>#REF!/Q21</f>
        <v>#REF!</v>
      </c>
      <c r="R15" s="212" t="e">
        <f>#REF!/Q23</f>
        <v>#REF!</v>
      </c>
      <c r="S15" s="54"/>
      <c r="T15" s="642"/>
      <c r="U15" s="569"/>
      <c r="V15" s="570"/>
      <c r="W15" s="570"/>
      <c r="X15" s="570"/>
      <c r="Y15" s="570"/>
      <c r="Z15" s="570"/>
      <c r="AA15" s="570"/>
      <c r="AB15" s="571"/>
      <c r="AC15" s="374"/>
      <c r="AD15" s="374"/>
      <c r="AE15" s="374"/>
      <c r="AF15" s="6"/>
      <c r="AG15" s="6"/>
      <c r="AH15" s="6"/>
    </row>
    <row r="16" spans="1:34" ht="15" customHeight="1">
      <c r="A16" s="642"/>
      <c r="B16" s="53"/>
      <c r="C16" s="532" t="s">
        <v>5</v>
      </c>
      <c r="D16" s="220"/>
      <c r="E16" s="184">
        <v>1219.1480993502478</v>
      </c>
      <c r="F16" s="170">
        <v>503.00859398500887</v>
      </c>
      <c r="G16" s="176">
        <v>1331.2254901505444</v>
      </c>
      <c r="H16" s="202">
        <v>503.00859398500887</v>
      </c>
      <c r="I16" s="163">
        <v>2180.0746523703197</v>
      </c>
      <c r="J16" s="212">
        <v>496.31793882259115</v>
      </c>
      <c r="K16" s="184">
        <v>651.95841163811644</v>
      </c>
      <c r="L16" s="533">
        <v>504.68053349558085</v>
      </c>
      <c r="M16" s="515" t="e">
        <f>#REF!/M21</f>
        <v>#REF!</v>
      </c>
      <c r="N16" s="212" t="e">
        <f>#REF!/M23</f>
        <v>#REF!</v>
      </c>
      <c r="O16" s="184" t="e">
        <f>#REF!/O21</f>
        <v>#REF!</v>
      </c>
      <c r="P16" s="212" t="e">
        <f>#REF!/O23</f>
        <v>#REF!</v>
      </c>
      <c r="Q16" s="184" t="e">
        <f>#REF!/Q21</f>
        <v>#REF!</v>
      </c>
      <c r="R16" s="212" t="e">
        <f>#REF!/Q23</f>
        <v>#REF!</v>
      </c>
      <c r="S16" s="54"/>
      <c r="T16" s="642"/>
      <c r="U16" s="569"/>
      <c r="V16" s="570"/>
      <c r="W16" s="570"/>
      <c r="X16" s="570"/>
      <c r="Y16" s="570"/>
      <c r="Z16" s="570"/>
      <c r="AA16" s="570"/>
      <c r="AB16" s="571"/>
      <c r="AC16" s="374"/>
      <c r="AD16" s="374"/>
      <c r="AE16" s="374"/>
      <c r="AF16" s="6"/>
      <c r="AG16" s="6"/>
      <c r="AH16" s="6"/>
    </row>
    <row r="17" spans="1:34" ht="15" customHeight="1">
      <c r="A17" s="642"/>
      <c r="B17" s="53"/>
      <c r="C17" s="532" t="s">
        <v>44</v>
      </c>
      <c r="D17" s="220"/>
      <c r="E17" s="184">
        <v>0</v>
      </c>
      <c r="F17" s="170">
        <v>0</v>
      </c>
      <c r="G17" s="176">
        <v>0</v>
      </c>
      <c r="H17" s="202">
        <v>0</v>
      </c>
      <c r="I17" s="163">
        <v>0</v>
      </c>
      <c r="J17" s="212">
        <v>0</v>
      </c>
      <c r="K17" s="184">
        <v>0</v>
      </c>
      <c r="L17" s="533">
        <v>0</v>
      </c>
      <c r="M17" s="515" t="e">
        <f>#REF!/M21</f>
        <v>#REF!</v>
      </c>
      <c r="N17" s="212" t="e">
        <f>#REF!/M23</f>
        <v>#REF!</v>
      </c>
      <c r="O17" s="184" t="e">
        <f>#REF!/O21</f>
        <v>#REF!</v>
      </c>
      <c r="P17" s="212" t="e">
        <f>#REF!/O23</f>
        <v>#REF!</v>
      </c>
      <c r="Q17" s="184" t="e">
        <f>#REF!/Q21</f>
        <v>#REF!</v>
      </c>
      <c r="R17" s="212" t="e">
        <f>#REF!/Q23</f>
        <v>#REF!</v>
      </c>
      <c r="S17" s="54"/>
      <c r="T17" s="642"/>
      <c r="U17" s="569"/>
      <c r="V17" s="570"/>
      <c r="W17" s="570"/>
      <c r="X17" s="570"/>
      <c r="Y17" s="570"/>
      <c r="Z17" s="570"/>
      <c r="AA17" s="570"/>
      <c r="AB17" s="571"/>
      <c r="AC17" s="374"/>
      <c r="AD17" s="374"/>
      <c r="AE17" s="374"/>
      <c r="AF17" s="6"/>
      <c r="AG17" s="6"/>
      <c r="AH17" s="6"/>
    </row>
    <row r="18" spans="1:34" ht="15" customHeight="1">
      <c r="A18" s="642"/>
      <c r="B18" s="53"/>
      <c r="C18" s="532" t="s">
        <v>6</v>
      </c>
      <c r="D18" s="220"/>
      <c r="E18" s="184">
        <v>0</v>
      </c>
      <c r="F18" s="170">
        <v>0</v>
      </c>
      <c r="G18" s="176">
        <v>0</v>
      </c>
      <c r="H18" s="202">
        <v>0</v>
      </c>
      <c r="I18" s="163">
        <v>0</v>
      </c>
      <c r="J18" s="212">
        <v>0</v>
      </c>
      <c r="K18" s="184">
        <v>0</v>
      </c>
      <c r="L18" s="533">
        <v>0</v>
      </c>
      <c r="M18" s="515" t="e">
        <f>#REF!/M21</f>
        <v>#REF!</v>
      </c>
      <c r="N18" s="212" t="e">
        <f>#REF!/M23</f>
        <v>#REF!</v>
      </c>
      <c r="O18" s="184" t="e">
        <f>#REF!/O21</f>
        <v>#REF!</v>
      </c>
      <c r="P18" s="212" t="e">
        <f>#REF!/O23</f>
        <v>#REF!</v>
      </c>
      <c r="Q18" s="184" t="e">
        <f>#REF!/Q21</f>
        <v>#REF!</v>
      </c>
      <c r="R18" s="212" t="e">
        <f>#REF!/Q23</f>
        <v>#REF!</v>
      </c>
      <c r="S18" s="54"/>
      <c r="T18" s="642"/>
      <c r="U18" s="572"/>
      <c r="V18" s="573"/>
      <c r="W18" s="573"/>
      <c r="X18" s="573"/>
      <c r="Y18" s="573"/>
      <c r="Z18" s="573"/>
      <c r="AA18" s="573"/>
      <c r="AB18" s="574"/>
      <c r="AC18" s="374"/>
      <c r="AD18" s="374"/>
      <c r="AE18" s="374"/>
      <c r="AF18" s="6"/>
      <c r="AG18" s="6"/>
      <c r="AH18" s="6"/>
    </row>
    <row r="19" spans="1:34" ht="15" customHeight="1" thickBot="1">
      <c r="A19" s="642"/>
      <c r="B19" s="53"/>
      <c r="C19" s="532" t="s">
        <v>3</v>
      </c>
      <c r="D19" s="220"/>
      <c r="E19" s="184">
        <v>11171.7898707944</v>
      </c>
      <c r="F19" s="170">
        <v>8323.7603021909181</v>
      </c>
      <c r="G19" s="204">
        <v>11777.192510611716</v>
      </c>
      <c r="H19" s="203">
        <v>8323.7603021909181</v>
      </c>
      <c r="I19" s="163">
        <v>15729.318461347772</v>
      </c>
      <c r="J19" s="480">
        <v>9734.7525677138237</v>
      </c>
      <c r="K19" s="184">
        <v>10750.568493070499</v>
      </c>
      <c r="L19" s="533">
        <v>8158.0476822082746</v>
      </c>
      <c r="M19" s="515" t="e">
        <f t="shared" ref="I19:R19" si="0">SUM(M13:M18)</f>
        <v>#REF!</v>
      </c>
      <c r="N19" s="480" t="e">
        <f t="shared" si="0"/>
        <v>#REF!</v>
      </c>
      <c r="O19" s="184" t="e">
        <f t="shared" si="0"/>
        <v>#REF!</v>
      </c>
      <c r="P19" s="480" t="e">
        <f t="shared" si="0"/>
        <v>#REF!</v>
      </c>
      <c r="Q19" s="184" t="e">
        <f t="shared" si="0"/>
        <v>#REF!</v>
      </c>
      <c r="R19" s="212" t="e">
        <f t="shared" si="0"/>
        <v>#REF!</v>
      </c>
      <c r="S19" s="54"/>
      <c r="T19" s="642"/>
      <c r="U19" s="566"/>
      <c r="V19" s="567"/>
      <c r="W19" s="567"/>
      <c r="X19" s="567"/>
      <c r="Y19" s="567"/>
      <c r="Z19" s="567"/>
      <c r="AA19" s="567"/>
      <c r="AB19" s="568"/>
      <c r="AC19" s="374"/>
      <c r="AD19" s="374"/>
      <c r="AE19" s="374"/>
      <c r="AF19" s="6"/>
      <c r="AG19" s="6"/>
      <c r="AH19" s="6"/>
    </row>
    <row r="20" spans="1:34" ht="15" customHeight="1">
      <c r="A20" s="642"/>
      <c r="B20" s="56"/>
      <c r="C20" s="523" t="s">
        <v>26</v>
      </c>
      <c r="D20" s="217"/>
      <c r="E20" s="215"/>
      <c r="F20" s="215"/>
      <c r="G20" s="215"/>
      <c r="H20" s="215"/>
      <c r="I20" s="215"/>
      <c r="J20" s="215"/>
      <c r="K20" s="215"/>
      <c r="L20" s="524"/>
      <c r="M20" s="512"/>
      <c r="N20" s="215"/>
      <c r="O20" s="215"/>
      <c r="P20" s="215"/>
      <c r="Q20" s="215"/>
      <c r="R20" s="215"/>
      <c r="S20" s="57"/>
      <c r="T20" s="642"/>
      <c r="U20" s="569"/>
      <c r="V20" s="570"/>
      <c r="W20" s="570"/>
      <c r="X20" s="570"/>
      <c r="Y20" s="570"/>
      <c r="Z20" s="570"/>
      <c r="AA20" s="570"/>
      <c r="AB20" s="571"/>
      <c r="AC20" s="374"/>
      <c r="AD20" s="374"/>
      <c r="AE20" s="374"/>
      <c r="AF20" s="6"/>
      <c r="AG20" s="6"/>
      <c r="AH20" s="6"/>
    </row>
    <row r="21" spans="1:34" ht="15" customHeight="1">
      <c r="A21" s="642"/>
      <c r="B21" s="53"/>
      <c r="C21" s="689" t="s">
        <v>18</v>
      </c>
      <c r="D21" s="690"/>
      <c r="E21" s="612">
        <v>5897036</v>
      </c>
      <c r="F21" s="646"/>
      <c r="G21" s="635" t="s">
        <v>306</v>
      </c>
      <c r="H21" s="636"/>
      <c r="I21" s="620">
        <v>597029</v>
      </c>
      <c r="J21" s="621"/>
      <c r="K21" s="612">
        <v>116170</v>
      </c>
      <c r="L21" s="613"/>
      <c r="M21" s="646" t="e">
        <f>#REF!</f>
        <v>#REF!</v>
      </c>
      <c r="N21" s="621"/>
      <c r="O21" s="612" t="e">
        <f>#REF!</f>
        <v>#REF!</v>
      </c>
      <c r="P21" s="621"/>
      <c r="Q21" s="612" t="e">
        <f>#REF!</f>
        <v>#REF!</v>
      </c>
      <c r="R21" s="621"/>
      <c r="S21" s="54"/>
      <c r="T21" s="642"/>
      <c r="U21" s="569"/>
      <c r="V21" s="570"/>
      <c r="W21" s="570"/>
      <c r="X21" s="570"/>
      <c r="Y21" s="570"/>
      <c r="Z21" s="570"/>
      <c r="AA21" s="570"/>
      <c r="AB21" s="571"/>
      <c r="AC21" s="374"/>
      <c r="AD21" s="508">
        <f>(I21+K21)/E21</f>
        <v>0.12094194439375985</v>
      </c>
      <c r="AE21" s="507" t="s">
        <v>295</v>
      </c>
      <c r="AF21" s="6"/>
      <c r="AG21" s="6"/>
      <c r="AH21" s="6"/>
    </row>
    <row r="22" spans="1:34" ht="15" customHeight="1">
      <c r="A22" s="642"/>
      <c r="B22" s="53"/>
      <c r="C22" s="691"/>
      <c r="D22" s="692"/>
      <c r="E22" s="610">
        <v>0.94866036525372854</v>
      </c>
      <c r="F22" s="645"/>
      <c r="G22" s="637"/>
      <c r="H22" s="638"/>
      <c r="I22" s="622">
        <v>0.89475924352305203</v>
      </c>
      <c r="J22" s="623"/>
      <c r="K22" s="610">
        <v>0.88151824197171125</v>
      </c>
      <c r="L22" s="611"/>
      <c r="M22" s="645" t="e">
        <f>M21/(M21+M23)</f>
        <v>#REF!</v>
      </c>
      <c r="N22" s="623"/>
      <c r="O22" s="610" t="e">
        <f>O21/(O21+O23)</f>
        <v>#REF!</v>
      </c>
      <c r="P22" s="623"/>
      <c r="Q22" s="610" t="e">
        <f>Q21/(Q21+Q23)</f>
        <v>#REF!</v>
      </c>
      <c r="R22" s="623"/>
      <c r="S22" s="54"/>
      <c r="T22" s="642"/>
      <c r="U22" s="569"/>
      <c r="V22" s="570"/>
      <c r="W22" s="570"/>
      <c r="X22" s="570"/>
      <c r="Y22" s="570"/>
      <c r="Z22" s="570"/>
      <c r="AA22" s="570"/>
      <c r="AB22" s="571"/>
      <c r="AC22" s="374"/>
      <c r="AD22" s="374"/>
      <c r="AE22" s="374"/>
      <c r="AF22" s="6"/>
      <c r="AG22" s="6"/>
      <c r="AH22" s="6"/>
    </row>
    <row r="23" spans="1:34" ht="15" customHeight="1">
      <c r="A23" s="642"/>
      <c r="B23" s="53"/>
      <c r="C23" s="689" t="s">
        <v>17</v>
      </c>
      <c r="D23" s="690"/>
      <c r="E23" s="612">
        <v>319136</v>
      </c>
      <c r="F23" s="646"/>
      <c r="G23" s="635" t="s">
        <v>307</v>
      </c>
      <c r="H23" s="636"/>
      <c r="I23" s="620">
        <v>70222</v>
      </c>
      <c r="J23" s="621"/>
      <c r="K23" s="612">
        <v>15614</v>
      </c>
      <c r="L23" s="613"/>
      <c r="M23" s="646" t="e">
        <f>#REF!</f>
        <v>#REF!</v>
      </c>
      <c r="N23" s="621"/>
      <c r="O23" s="612" t="e">
        <f>#REF!</f>
        <v>#REF!</v>
      </c>
      <c r="P23" s="621"/>
      <c r="Q23" s="612" t="e">
        <f>#REF!</f>
        <v>#REF!</v>
      </c>
      <c r="R23" s="621"/>
      <c r="S23" s="54"/>
      <c r="T23" s="642"/>
      <c r="U23" s="569"/>
      <c r="V23" s="570"/>
      <c r="W23" s="570"/>
      <c r="X23" s="570"/>
      <c r="Y23" s="570"/>
      <c r="Z23" s="570"/>
      <c r="AA23" s="570"/>
      <c r="AB23" s="571"/>
      <c r="AC23" s="374"/>
      <c r="AD23" s="508">
        <f>(I23+K23)/E23</f>
        <v>0.26896370199538755</v>
      </c>
      <c r="AE23" s="507" t="s">
        <v>296</v>
      </c>
      <c r="AF23" s="6"/>
      <c r="AG23" s="6"/>
      <c r="AH23" s="6"/>
    </row>
    <row r="24" spans="1:34" ht="15" customHeight="1">
      <c r="A24" s="642"/>
      <c r="B24" s="53"/>
      <c r="C24" s="691"/>
      <c r="D24" s="692"/>
      <c r="E24" s="610">
        <v>5.1339634746271498E-2</v>
      </c>
      <c r="F24" s="645"/>
      <c r="G24" s="637"/>
      <c r="H24" s="638"/>
      <c r="I24" s="622">
        <v>0.10524075647694796</v>
      </c>
      <c r="J24" s="623"/>
      <c r="K24" s="610">
        <v>0.11848175802828871</v>
      </c>
      <c r="L24" s="611"/>
      <c r="M24" s="645" t="e">
        <f>M23/(M23+M21)</f>
        <v>#REF!</v>
      </c>
      <c r="N24" s="623"/>
      <c r="O24" s="610" t="e">
        <f>O23/(O23+O21)</f>
        <v>#REF!</v>
      </c>
      <c r="P24" s="623"/>
      <c r="Q24" s="610" t="e">
        <f>Q23/(Q23+Q21)</f>
        <v>#REF!</v>
      </c>
      <c r="R24" s="623"/>
      <c r="S24" s="54"/>
      <c r="T24" s="642"/>
      <c r="U24" s="569"/>
      <c r="V24" s="570"/>
      <c r="W24" s="570"/>
      <c r="X24" s="570"/>
      <c r="Y24" s="570"/>
      <c r="Z24" s="570"/>
      <c r="AA24" s="570"/>
      <c r="AB24" s="571"/>
      <c r="AC24" s="374"/>
      <c r="AD24" s="374"/>
      <c r="AE24" s="374"/>
      <c r="AF24" s="6"/>
      <c r="AG24" s="6"/>
      <c r="AH24" s="6"/>
    </row>
    <row r="25" spans="1:34" ht="15" customHeight="1">
      <c r="A25" s="642"/>
      <c r="B25" s="53"/>
      <c r="C25" s="549" t="s">
        <v>297</v>
      </c>
      <c r="D25" s="550"/>
      <c r="E25" s="663">
        <v>6216172</v>
      </c>
      <c r="F25" s="664"/>
      <c r="G25" s="633" t="s">
        <v>13</v>
      </c>
      <c r="H25" s="634"/>
      <c r="I25" s="670">
        <v>667251</v>
      </c>
      <c r="J25" s="664"/>
      <c r="K25" s="663">
        <v>131784</v>
      </c>
      <c r="L25" s="671"/>
      <c r="M25" s="510"/>
      <c r="N25" s="511"/>
      <c r="O25" s="509"/>
      <c r="P25" s="511"/>
      <c r="Q25" s="509"/>
      <c r="R25" s="511"/>
      <c r="S25" s="54"/>
      <c r="T25" s="642"/>
      <c r="U25" s="569"/>
      <c r="V25" s="570"/>
      <c r="W25" s="570"/>
      <c r="X25" s="570"/>
      <c r="Y25" s="570"/>
      <c r="Z25" s="570"/>
      <c r="AA25" s="570"/>
      <c r="AB25" s="571"/>
      <c r="AC25" s="374"/>
      <c r="AD25" s="374"/>
      <c r="AE25" s="374"/>
      <c r="AF25" s="6"/>
      <c r="AG25" s="6"/>
      <c r="AH25" s="6"/>
    </row>
    <row r="26" spans="1:34" ht="15" customHeight="1">
      <c r="A26" s="642"/>
      <c r="B26" s="53"/>
      <c r="C26" s="683" t="s">
        <v>301</v>
      </c>
      <c r="D26" s="684"/>
      <c r="E26" s="614"/>
      <c r="F26" s="643"/>
      <c r="G26" s="657" t="s">
        <v>13</v>
      </c>
      <c r="H26" s="658"/>
      <c r="I26" s="661"/>
      <c r="J26" s="647"/>
      <c r="K26" s="614"/>
      <c r="L26" s="615"/>
      <c r="M26" s="643"/>
      <c r="N26" s="647"/>
      <c r="O26" s="614"/>
      <c r="P26" s="647"/>
      <c r="Q26" s="614"/>
      <c r="R26" s="647"/>
      <c r="S26" s="54"/>
      <c r="T26" s="642"/>
      <c r="U26" s="569"/>
      <c r="V26" s="570"/>
      <c r="W26" s="570"/>
      <c r="X26" s="570"/>
      <c r="Y26" s="570"/>
      <c r="Z26" s="570"/>
      <c r="AA26" s="570"/>
      <c r="AB26" s="571"/>
      <c r="AC26" s="374"/>
      <c r="AD26" s="374"/>
      <c r="AE26" s="374"/>
      <c r="AF26" s="6"/>
      <c r="AG26" s="6"/>
      <c r="AH26" s="6"/>
    </row>
    <row r="27" spans="1:34" ht="15" customHeight="1" thickBot="1">
      <c r="A27" s="642"/>
      <c r="B27" s="53"/>
      <c r="C27" s="685"/>
      <c r="D27" s="686"/>
      <c r="E27" s="616">
        <v>794</v>
      </c>
      <c r="F27" s="644"/>
      <c r="G27" s="659" t="s">
        <v>13</v>
      </c>
      <c r="H27" s="660"/>
      <c r="I27" s="662">
        <v>169</v>
      </c>
      <c r="J27" s="649"/>
      <c r="K27" s="616">
        <v>41</v>
      </c>
      <c r="L27" s="617"/>
      <c r="M27" s="648" t="str">
        <f>Y54</f>
        <v>#</v>
      </c>
      <c r="N27" s="649"/>
      <c r="O27" s="673" t="str">
        <f>Y55</f>
        <v>#</v>
      </c>
      <c r="P27" s="649"/>
      <c r="Q27" s="616" t="str">
        <f>Y56</f>
        <v>#</v>
      </c>
      <c r="R27" s="672"/>
      <c r="S27" s="54"/>
      <c r="T27" s="642"/>
      <c r="U27" s="569"/>
      <c r="V27" s="570"/>
      <c r="W27" s="570"/>
      <c r="X27" s="570"/>
      <c r="Y27" s="570"/>
      <c r="Z27" s="570"/>
      <c r="AA27" s="570"/>
      <c r="AB27" s="571"/>
      <c r="AC27" s="374"/>
      <c r="AD27" s="374"/>
      <c r="AE27" s="374"/>
      <c r="AF27" s="6"/>
      <c r="AG27" s="6"/>
      <c r="AH27" s="6"/>
    </row>
    <row r="28" spans="1:34" ht="15" customHeight="1">
      <c r="A28" s="642"/>
      <c r="B28" s="56"/>
      <c r="C28" s="523" t="s">
        <v>298</v>
      </c>
      <c r="D28" s="217"/>
      <c r="E28" s="216"/>
      <c r="F28" s="216"/>
      <c r="G28" s="218"/>
      <c r="H28" s="218"/>
      <c r="I28" s="216"/>
      <c r="J28" s="216"/>
      <c r="K28" s="216"/>
      <c r="L28" s="534"/>
      <c r="M28" s="516"/>
      <c r="N28" s="216"/>
      <c r="O28" s="216"/>
      <c r="P28" s="216"/>
      <c r="Q28" s="216"/>
      <c r="R28" s="216"/>
      <c r="S28" s="57"/>
      <c r="T28" s="642"/>
      <c r="U28" s="569"/>
      <c r="V28" s="570"/>
      <c r="W28" s="570"/>
      <c r="X28" s="570"/>
      <c r="Y28" s="570"/>
      <c r="Z28" s="570"/>
      <c r="AA28" s="570"/>
      <c r="AB28" s="571"/>
      <c r="AC28" s="374"/>
      <c r="AD28" s="374"/>
      <c r="AE28" s="374"/>
      <c r="AF28" s="6"/>
      <c r="AG28" s="6"/>
      <c r="AH28" s="6"/>
    </row>
    <row r="29" spans="1:34" ht="15" customHeight="1">
      <c r="A29" s="642"/>
      <c r="B29" s="53"/>
      <c r="C29" s="679" t="s">
        <v>18</v>
      </c>
      <c r="D29" s="680"/>
      <c r="E29" s="639">
        <v>65880447052.509796</v>
      </c>
      <c r="F29" s="650"/>
      <c r="G29" s="618" t="s">
        <v>13</v>
      </c>
      <c r="H29" s="619"/>
      <c r="I29" s="641">
        <v>9390859271.6599998</v>
      </c>
      <c r="J29" s="640"/>
      <c r="K29" s="639">
        <v>1248893541.8400011</v>
      </c>
      <c r="L29" s="665"/>
      <c r="M29" s="650" t="e">
        <f>#REF!</f>
        <v>#REF!</v>
      </c>
      <c r="N29" s="640"/>
      <c r="O29" s="639" t="e">
        <f>#REF!</f>
        <v>#REF!</v>
      </c>
      <c r="P29" s="640"/>
      <c r="Q29" s="639" t="e">
        <f>#REF!</f>
        <v>#REF!</v>
      </c>
      <c r="R29" s="640"/>
      <c r="S29" s="54"/>
      <c r="T29" s="642"/>
      <c r="U29" s="569"/>
      <c r="V29" s="570"/>
      <c r="W29" s="570"/>
      <c r="X29" s="570"/>
      <c r="Y29" s="570"/>
      <c r="Z29" s="570"/>
      <c r="AA29" s="570"/>
      <c r="AB29" s="571"/>
      <c r="AC29" s="374"/>
      <c r="AD29" s="374"/>
      <c r="AE29" s="374"/>
      <c r="AF29" s="6"/>
      <c r="AG29" s="6"/>
      <c r="AH29" s="6"/>
    </row>
    <row r="30" spans="1:34" ht="15" customHeight="1">
      <c r="A30" s="642"/>
      <c r="B30" s="53"/>
      <c r="C30" s="681"/>
      <c r="D30" s="682"/>
      <c r="E30" s="610">
        <v>0.96124112453831057</v>
      </c>
      <c r="F30" s="645"/>
      <c r="G30" s="675" t="s">
        <v>13</v>
      </c>
      <c r="H30" s="676"/>
      <c r="I30" s="622">
        <v>0.93214581572818578</v>
      </c>
      <c r="J30" s="623"/>
      <c r="K30" s="610">
        <v>0.90744588544825056</v>
      </c>
      <c r="L30" s="611"/>
      <c r="M30" s="645" t="e">
        <f>M29/M33</f>
        <v>#REF!</v>
      </c>
      <c r="N30" s="623"/>
      <c r="O30" s="610" t="e">
        <f>O29/O33</f>
        <v>#REF!</v>
      </c>
      <c r="P30" s="623"/>
      <c r="Q30" s="610" t="e">
        <f>Q29/Q33</f>
        <v>#REF!</v>
      </c>
      <c r="R30" s="623"/>
      <c r="S30" s="54"/>
      <c r="T30" s="642"/>
      <c r="U30" s="569"/>
      <c r="V30" s="570"/>
      <c r="W30" s="570"/>
      <c r="X30" s="570"/>
      <c r="Y30" s="570"/>
      <c r="Z30" s="570"/>
      <c r="AA30" s="570"/>
      <c r="AB30" s="571"/>
      <c r="AC30" s="374"/>
      <c r="AD30" s="374"/>
      <c r="AE30" s="374"/>
      <c r="AF30" s="6"/>
      <c r="AG30" s="6"/>
      <c r="AH30" s="6"/>
    </row>
    <row r="31" spans="1:34" ht="15" customHeight="1">
      <c r="A31" s="642"/>
      <c r="B31" s="53"/>
      <c r="C31" s="679" t="s">
        <v>17</v>
      </c>
      <c r="D31" s="680"/>
      <c r="E31" s="639">
        <v>2656411567.8000059</v>
      </c>
      <c r="F31" s="650"/>
      <c r="G31" s="618" t="s">
        <v>13</v>
      </c>
      <c r="H31" s="619"/>
      <c r="I31" s="641">
        <v>683593794.81000018</v>
      </c>
      <c r="J31" s="640"/>
      <c r="K31" s="639">
        <v>127379756.50999996</v>
      </c>
      <c r="L31" s="665"/>
      <c r="M31" s="650" t="e">
        <f>#REF!</f>
        <v>#REF!</v>
      </c>
      <c r="N31" s="640"/>
      <c r="O31" s="639" t="e">
        <f>#REF!</f>
        <v>#REF!</v>
      </c>
      <c r="P31" s="640"/>
      <c r="Q31" s="639" t="e">
        <f>#REF!</f>
        <v>#REF!</v>
      </c>
      <c r="R31" s="640"/>
      <c r="S31" s="54"/>
      <c r="T31" s="642"/>
      <c r="U31" s="569"/>
      <c r="V31" s="570"/>
      <c r="W31" s="570"/>
      <c r="X31" s="570"/>
      <c r="Y31" s="570"/>
      <c r="Z31" s="570"/>
      <c r="AA31" s="570"/>
      <c r="AB31" s="571"/>
      <c r="AC31" s="374"/>
      <c r="AD31" s="374"/>
      <c r="AE31" s="374"/>
      <c r="AF31" s="6"/>
      <c r="AG31" s="6"/>
      <c r="AH31" s="6"/>
    </row>
    <row r="32" spans="1:34" ht="15" customHeight="1">
      <c r="A32" s="642"/>
      <c r="B32" s="53"/>
      <c r="C32" s="681"/>
      <c r="D32" s="682"/>
      <c r="E32" s="610">
        <v>3.875887546168947E-2</v>
      </c>
      <c r="F32" s="645"/>
      <c r="G32" s="675" t="s">
        <v>13</v>
      </c>
      <c r="H32" s="676"/>
      <c r="I32" s="622">
        <v>6.7854184271814319E-2</v>
      </c>
      <c r="J32" s="623"/>
      <c r="K32" s="610">
        <v>9.2554114551749389E-2</v>
      </c>
      <c r="L32" s="611"/>
      <c r="M32" s="645" t="e">
        <f>M31/M33</f>
        <v>#REF!</v>
      </c>
      <c r="N32" s="623"/>
      <c r="O32" s="610" t="e">
        <f>O31/O33</f>
        <v>#REF!</v>
      </c>
      <c r="P32" s="623"/>
      <c r="Q32" s="610" t="e">
        <f>Q31/Q33</f>
        <v>#REF!</v>
      </c>
      <c r="R32" s="623"/>
      <c r="S32" s="54"/>
      <c r="T32" s="642"/>
      <c r="U32" s="569"/>
      <c r="V32" s="570"/>
      <c r="W32" s="570"/>
      <c r="X32" s="570"/>
      <c r="Y32" s="570"/>
      <c r="Z32" s="570"/>
      <c r="AA32" s="570"/>
      <c r="AB32" s="571"/>
      <c r="AC32" s="374"/>
      <c r="AD32" s="374"/>
      <c r="AE32" s="374"/>
      <c r="AF32" s="6"/>
      <c r="AG32" s="6"/>
      <c r="AH32" s="6"/>
    </row>
    <row r="33" spans="1:34" ht="15" customHeight="1" thickBot="1">
      <c r="A33" s="642"/>
      <c r="B33" s="53"/>
      <c r="C33" s="693" t="s">
        <v>28</v>
      </c>
      <c r="D33" s="694"/>
      <c r="E33" s="639">
        <v>68536858620.309799</v>
      </c>
      <c r="F33" s="650"/>
      <c r="G33" s="618" t="s">
        <v>13</v>
      </c>
      <c r="H33" s="619"/>
      <c r="I33" s="641">
        <v>10074453066.469999</v>
      </c>
      <c r="J33" s="640"/>
      <c r="K33" s="639">
        <v>1376273298.3500011</v>
      </c>
      <c r="L33" s="665"/>
      <c r="M33" s="650" t="e">
        <f>M29+M31</f>
        <v>#REF!</v>
      </c>
      <c r="N33" s="640"/>
      <c r="O33" s="639" t="e">
        <f>O29+O31</f>
        <v>#REF!</v>
      </c>
      <c r="P33" s="640"/>
      <c r="Q33" s="639" t="e">
        <f>Q29+Q31</f>
        <v>#REF!</v>
      </c>
      <c r="R33" s="640"/>
      <c r="S33" s="54"/>
      <c r="T33" s="642"/>
      <c r="U33" s="569"/>
      <c r="V33" s="570"/>
      <c r="W33" s="570"/>
      <c r="X33" s="570"/>
      <c r="Y33" s="570"/>
      <c r="Z33" s="570"/>
      <c r="AA33" s="570"/>
      <c r="AB33" s="571"/>
      <c r="AC33" s="374"/>
      <c r="AD33" s="374"/>
      <c r="AE33" s="374"/>
      <c r="AF33" s="6"/>
      <c r="AG33" s="6"/>
      <c r="AH33" s="6"/>
    </row>
    <row r="34" spans="1:34" ht="43.5" customHeight="1">
      <c r="A34" s="642"/>
      <c r="B34" s="53"/>
      <c r="C34" s="687" t="s">
        <v>29</v>
      </c>
      <c r="D34" s="688"/>
      <c r="E34" s="194" t="s">
        <v>18</v>
      </c>
      <c r="F34" s="195" t="s">
        <v>17</v>
      </c>
      <c r="G34" s="194" t="s">
        <v>18</v>
      </c>
      <c r="H34" s="197" t="s">
        <v>17</v>
      </c>
      <c r="I34" s="196" t="s">
        <v>18</v>
      </c>
      <c r="J34" s="210" t="s">
        <v>17</v>
      </c>
      <c r="K34" s="194" t="s">
        <v>18</v>
      </c>
      <c r="L34" s="529" t="s">
        <v>17</v>
      </c>
      <c r="M34" s="513" t="s">
        <v>18</v>
      </c>
      <c r="N34" s="210" t="s">
        <v>17</v>
      </c>
      <c r="O34" s="194" t="s">
        <v>18</v>
      </c>
      <c r="P34" s="210" t="s">
        <v>17</v>
      </c>
      <c r="Q34" s="194" t="s">
        <v>18</v>
      </c>
      <c r="R34" s="210" t="s">
        <v>17</v>
      </c>
      <c r="S34" s="54"/>
      <c r="T34" s="642"/>
      <c r="U34" s="572"/>
      <c r="V34" s="573"/>
      <c r="W34" s="573"/>
      <c r="X34" s="573"/>
      <c r="Y34" s="573"/>
      <c r="Z34" s="573"/>
      <c r="AA34" s="573"/>
      <c r="AB34" s="574"/>
      <c r="AC34" s="374"/>
      <c r="AD34" s="374"/>
      <c r="AE34" s="374"/>
      <c r="AF34" s="6"/>
      <c r="AG34" s="6"/>
      <c r="AH34" s="6"/>
    </row>
    <row r="35" spans="1:34" ht="15" customHeight="1">
      <c r="A35" s="642"/>
      <c r="B35" s="53"/>
      <c r="C35" s="551" t="s">
        <v>2</v>
      </c>
      <c r="D35" s="552"/>
      <c r="E35" s="185">
        <v>0.12616757741542028</v>
      </c>
      <c r="F35" s="171">
        <v>9.5009248991872325E-2</v>
      </c>
      <c r="G35" s="177">
        <v>0.13040176889005323</v>
      </c>
      <c r="H35" s="198">
        <v>9.5009248991872325E-2</v>
      </c>
      <c r="I35" s="164">
        <v>0.14740781856858801</v>
      </c>
      <c r="J35" s="213">
        <v>0.19034408775779676</v>
      </c>
      <c r="K35" s="185">
        <v>0.13897938162469634</v>
      </c>
      <c r="L35" s="535">
        <v>9.4532253239585071E-2</v>
      </c>
      <c r="M35" s="517" t="e">
        <f t="shared" ref="E35:R35" si="1">M13/M19</f>
        <v>#REF!</v>
      </c>
      <c r="N35" s="213" t="e">
        <f t="shared" si="1"/>
        <v>#REF!</v>
      </c>
      <c r="O35" s="185" t="e">
        <f t="shared" si="1"/>
        <v>#REF!</v>
      </c>
      <c r="P35" s="213" t="e">
        <f t="shared" si="1"/>
        <v>#REF!</v>
      </c>
      <c r="Q35" s="185" t="e">
        <f t="shared" si="1"/>
        <v>#REF!</v>
      </c>
      <c r="R35" s="213" t="e">
        <f t="shared" si="1"/>
        <v>#REF!</v>
      </c>
      <c r="S35" s="54"/>
      <c r="T35" s="642"/>
      <c r="U35" s="609" t="s">
        <v>153</v>
      </c>
      <c r="V35" s="609"/>
      <c r="W35" s="609"/>
      <c r="X35" s="609"/>
      <c r="Y35" s="609"/>
      <c r="Z35" s="609"/>
      <c r="AA35" s="609"/>
      <c r="AB35" s="609"/>
      <c r="AC35" s="374"/>
      <c r="AD35" s="374"/>
      <c r="AE35" s="374"/>
      <c r="AF35" s="6"/>
      <c r="AG35" s="6"/>
      <c r="AH35" s="6"/>
    </row>
    <row r="36" spans="1:34" ht="15" customHeight="1">
      <c r="A36" s="642"/>
      <c r="B36" s="53"/>
      <c r="C36" s="549" t="s">
        <v>1</v>
      </c>
      <c r="D36" s="550"/>
      <c r="E36" s="186">
        <v>0.5210198733161473</v>
      </c>
      <c r="F36" s="172">
        <v>0.66675956584426077</v>
      </c>
      <c r="G36" s="178">
        <v>0.51998877182214176</v>
      </c>
      <c r="H36" s="199">
        <v>0.66675956584426077</v>
      </c>
      <c r="I36" s="165">
        <v>0.53657548973569957</v>
      </c>
      <c r="J36" s="214">
        <v>0.63468370175974176</v>
      </c>
      <c r="K36" s="186">
        <v>0.39130598681773721</v>
      </c>
      <c r="L36" s="536">
        <v>0.41575835682997569</v>
      </c>
      <c r="M36" s="518" t="e">
        <f t="shared" ref="E36:R36" si="2">M14/M19</f>
        <v>#REF!</v>
      </c>
      <c r="N36" s="214" t="e">
        <f t="shared" si="2"/>
        <v>#REF!</v>
      </c>
      <c r="O36" s="186" t="e">
        <f t="shared" si="2"/>
        <v>#REF!</v>
      </c>
      <c r="P36" s="214" t="e">
        <f t="shared" si="2"/>
        <v>#REF!</v>
      </c>
      <c r="Q36" s="186" t="e">
        <f t="shared" si="2"/>
        <v>#REF!</v>
      </c>
      <c r="R36" s="214" t="e">
        <f t="shared" si="2"/>
        <v>#REF!</v>
      </c>
      <c r="S36" s="54"/>
      <c r="T36" s="642"/>
      <c r="U36" s="609"/>
      <c r="V36" s="609"/>
      <c r="W36" s="609"/>
      <c r="X36" s="609"/>
      <c r="Y36" s="609"/>
      <c r="Z36" s="609"/>
      <c r="AA36" s="609"/>
      <c r="AB36" s="609"/>
      <c r="AC36" s="374"/>
      <c r="AD36" s="374"/>
      <c r="AE36" s="374"/>
      <c r="AF36" s="6"/>
      <c r="AG36" s="6"/>
      <c r="AH36" s="6"/>
    </row>
    <row r="37" spans="1:34" ht="15" customHeight="1">
      <c r="A37" s="642"/>
      <c r="B37" s="53"/>
      <c r="C37" s="549" t="s">
        <v>0</v>
      </c>
      <c r="D37" s="550"/>
      <c r="E37" s="186">
        <v>0.24368517456392078</v>
      </c>
      <c r="F37" s="172">
        <v>0.17780073357426363</v>
      </c>
      <c r="G37" s="178">
        <v>0.23657526298413942</v>
      </c>
      <c r="H37" s="199">
        <v>0.17780073357426363</v>
      </c>
      <c r="I37" s="165">
        <v>0.1774172566516895</v>
      </c>
      <c r="J37" s="214">
        <v>0.12398807551136083</v>
      </c>
      <c r="K37" s="186">
        <v>0.40907054449757996</v>
      </c>
      <c r="L37" s="536">
        <v>0.42784648434872408</v>
      </c>
      <c r="M37" s="518" t="e">
        <f t="shared" ref="E37:R37" si="3">M15/M19</f>
        <v>#REF!</v>
      </c>
      <c r="N37" s="214" t="e">
        <f t="shared" si="3"/>
        <v>#REF!</v>
      </c>
      <c r="O37" s="186" t="e">
        <f t="shared" si="3"/>
        <v>#REF!</v>
      </c>
      <c r="P37" s="214" t="e">
        <f t="shared" si="3"/>
        <v>#REF!</v>
      </c>
      <c r="Q37" s="186" t="e">
        <f t="shared" si="3"/>
        <v>#REF!</v>
      </c>
      <c r="R37" s="214" t="e">
        <f t="shared" si="3"/>
        <v>#REF!</v>
      </c>
      <c r="S37" s="54"/>
      <c r="T37" s="642"/>
      <c r="U37" s="609" t="s">
        <v>288</v>
      </c>
      <c r="V37" s="609"/>
      <c r="W37" s="609"/>
      <c r="X37" s="609"/>
      <c r="Y37" s="609"/>
      <c r="Z37" s="609"/>
      <c r="AA37" s="609"/>
      <c r="AB37" s="609"/>
      <c r="AC37" s="374"/>
      <c r="AD37" s="374"/>
      <c r="AE37" s="374"/>
      <c r="AF37" s="6"/>
      <c r="AG37" s="6"/>
      <c r="AH37" s="6"/>
    </row>
    <row r="38" spans="1:34" ht="15" customHeight="1">
      <c r="A38" s="642"/>
      <c r="B38" s="53"/>
      <c r="C38" s="549" t="s">
        <v>5</v>
      </c>
      <c r="D38" s="550"/>
      <c r="E38" s="186">
        <v>0.1091273747045116</v>
      </c>
      <c r="F38" s="172">
        <v>6.0430451589603161E-2</v>
      </c>
      <c r="G38" s="178">
        <v>0.11303419630366554</v>
      </c>
      <c r="H38" s="199">
        <v>6.0430451589603161E-2</v>
      </c>
      <c r="I38" s="165">
        <v>0.13859943504402283</v>
      </c>
      <c r="J38" s="214">
        <v>5.0984134971100749E-2</v>
      </c>
      <c r="K38" s="186">
        <v>6.0644087059986612E-2</v>
      </c>
      <c r="L38" s="536">
        <v>6.1862905581715179E-2</v>
      </c>
      <c r="M38" s="518" t="e">
        <f t="shared" ref="F38:R38" si="4">M16/M19</f>
        <v>#REF!</v>
      </c>
      <c r="N38" s="214" t="e">
        <f t="shared" si="4"/>
        <v>#REF!</v>
      </c>
      <c r="O38" s="186" t="e">
        <f t="shared" si="4"/>
        <v>#REF!</v>
      </c>
      <c r="P38" s="214" t="e">
        <f t="shared" si="4"/>
        <v>#REF!</v>
      </c>
      <c r="Q38" s="186" t="e">
        <f t="shared" si="4"/>
        <v>#REF!</v>
      </c>
      <c r="R38" s="214" t="e">
        <f t="shared" si="4"/>
        <v>#REF!</v>
      </c>
      <c r="S38" s="54"/>
      <c r="T38" s="642"/>
      <c r="U38" s="609" t="s">
        <v>289</v>
      </c>
      <c r="V38" s="609"/>
      <c r="W38" s="609"/>
      <c r="X38" s="609"/>
      <c r="Y38" s="609"/>
      <c r="Z38" s="609"/>
      <c r="AA38" s="609"/>
      <c r="AB38" s="609"/>
      <c r="AC38" s="374"/>
      <c r="AD38" s="374"/>
      <c r="AE38" s="374"/>
      <c r="AF38" s="6"/>
      <c r="AG38" s="6"/>
      <c r="AH38" s="6"/>
    </row>
    <row r="39" spans="1:34" ht="15" customHeight="1">
      <c r="A39" s="642"/>
      <c r="B39" s="53"/>
      <c r="C39" s="549" t="s">
        <v>44</v>
      </c>
      <c r="D39" s="550"/>
      <c r="E39" s="186">
        <v>0</v>
      </c>
      <c r="F39" s="172">
        <v>0</v>
      </c>
      <c r="G39" s="178">
        <v>0</v>
      </c>
      <c r="H39" s="199">
        <v>0</v>
      </c>
      <c r="I39" s="165">
        <v>0</v>
      </c>
      <c r="J39" s="214">
        <v>0</v>
      </c>
      <c r="K39" s="186">
        <v>0</v>
      </c>
      <c r="L39" s="536">
        <v>0</v>
      </c>
      <c r="M39" s="518" t="e">
        <f t="shared" ref="E39:R39" si="5">M17/M19</f>
        <v>#REF!</v>
      </c>
      <c r="N39" s="214" t="e">
        <f t="shared" si="5"/>
        <v>#REF!</v>
      </c>
      <c r="O39" s="186" t="e">
        <f t="shared" si="5"/>
        <v>#REF!</v>
      </c>
      <c r="P39" s="214" t="e">
        <f t="shared" si="5"/>
        <v>#REF!</v>
      </c>
      <c r="Q39" s="186" t="e">
        <f t="shared" si="5"/>
        <v>#REF!</v>
      </c>
      <c r="R39" s="214" t="e">
        <f t="shared" si="5"/>
        <v>#REF!</v>
      </c>
      <c r="S39" s="54"/>
      <c r="T39" s="642"/>
      <c r="U39" s="609" t="s">
        <v>290</v>
      </c>
      <c r="V39" s="609"/>
      <c r="W39" s="609"/>
      <c r="X39" s="609"/>
      <c r="Y39" s="609"/>
      <c r="Z39" s="609"/>
      <c r="AA39" s="609"/>
      <c r="AB39" s="609"/>
      <c r="AC39" s="374"/>
      <c r="AD39" s="374"/>
      <c r="AE39" s="374"/>
      <c r="AF39" s="6"/>
      <c r="AG39" s="6"/>
      <c r="AH39" s="6"/>
    </row>
    <row r="40" spans="1:34" ht="15" customHeight="1" thickBot="1">
      <c r="A40" s="642"/>
      <c r="B40" s="53"/>
      <c r="C40" s="850" t="s">
        <v>6</v>
      </c>
      <c r="D40" s="851"/>
      <c r="E40" s="186">
        <v>0</v>
      </c>
      <c r="F40" s="172">
        <v>0</v>
      </c>
      <c r="G40" s="205">
        <v>0</v>
      </c>
      <c r="H40" s="200">
        <v>0</v>
      </c>
      <c r="I40" s="481">
        <v>0</v>
      </c>
      <c r="J40" s="482">
        <v>0</v>
      </c>
      <c r="K40" s="186">
        <v>0</v>
      </c>
      <c r="L40" s="536">
        <v>0</v>
      </c>
      <c r="M40" s="519" t="e">
        <f t="shared" ref="E40:R40" si="6">M18/M19</f>
        <v>#REF!</v>
      </c>
      <c r="N40" s="482" t="e">
        <f t="shared" si="6"/>
        <v>#REF!</v>
      </c>
      <c r="O40" s="483" t="e">
        <f t="shared" si="6"/>
        <v>#REF!</v>
      </c>
      <c r="P40" s="482" t="e">
        <f t="shared" si="6"/>
        <v>#REF!</v>
      </c>
      <c r="Q40" s="186" t="e">
        <f t="shared" si="6"/>
        <v>#REF!</v>
      </c>
      <c r="R40" s="214" t="e">
        <f t="shared" si="6"/>
        <v>#REF!</v>
      </c>
      <c r="S40" s="54"/>
      <c r="T40" s="642"/>
      <c r="U40" s="588"/>
      <c r="V40" s="589"/>
      <c r="W40" s="589"/>
      <c r="X40" s="589"/>
      <c r="Y40" s="589"/>
      <c r="Z40" s="589"/>
      <c r="AA40" s="589"/>
      <c r="AB40" s="590"/>
      <c r="AC40" s="374"/>
      <c r="AD40" s="374"/>
      <c r="AE40" s="374"/>
      <c r="AF40" s="6"/>
      <c r="AG40" s="6"/>
      <c r="AH40" s="6"/>
    </row>
    <row r="41" spans="1:34" ht="15" customHeight="1">
      <c r="A41" s="642"/>
      <c r="B41" s="56"/>
      <c r="C41" s="523" t="s">
        <v>308</v>
      </c>
      <c r="D41" s="217"/>
      <c r="E41" s="215"/>
      <c r="F41" s="215"/>
      <c r="G41" s="215"/>
      <c r="H41" s="215"/>
      <c r="I41" s="215"/>
      <c r="J41" s="215"/>
      <c r="K41" s="215"/>
      <c r="L41" s="524"/>
      <c r="M41" s="512"/>
      <c r="N41" s="215"/>
      <c r="O41" s="215"/>
      <c r="P41" s="215"/>
      <c r="Q41" s="215"/>
      <c r="R41" s="215"/>
      <c r="S41" s="57"/>
      <c r="T41" s="642"/>
      <c r="U41" s="588"/>
      <c r="V41" s="589"/>
      <c r="W41" s="589"/>
      <c r="X41" s="589"/>
      <c r="Y41" s="589"/>
      <c r="Z41" s="589"/>
      <c r="AA41" s="589"/>
      <c r="AB41" s="590"/>
      <c r="AC41" s="374"/>
      <c r="AD41" s="374"/>
      <c r="AE41" s="374"/>
      <c r="AF41" s="6"/>
      <c r="AG41" s="6"/>
      <c r="AH41" s="6"/>
    </row>
    <row r="42" spans="1:34" ht="15" customHeight="1">
      <c r="A42" s="642"/>
      <c r="B42" s="53"/>
      <c r="C42" s="553"/>
      <c r="D42" s="554"/>
      <c r="E42" s="707">
        <v>-16794932895.119205</v>
      </c>
      <c r="F42" s="710"/>
      <c r="G42" s="179"/>
      <c r="H42" s="166"/>
      <c r="I42" s="709">
        <v>-3578929680.9103823</v>
      </c>
      <c r="J42" s="710"/>
      <c r="K42" s="707">
        <v>-301173142.59786463</v>
      </c>
      <c r="L42" s="711"/>
      <c r="M42" s="712" t="e">
        <f>N10*M21</f>
        <v>#REF!</v>
      </c>
      <c r="N42" s="713"/>
      <c r="O42" s="714" t="e">
        <f>P10*O21</f>
        <v>#REF!</v>
      </c>
      <c r="P42" s="713"/>
      <c r="Q42" s="714" t="e">
        <f>R10*Q21</f>
        <v>#REF!</v>
      </c>
      <c r="R42" s="713"/>
      <c r="S42" s="54"/>
      <c r="T42" s="642"/>
      <c r="U42" s="588"/>
      <c r="V42" s="589"/>
      <c r="W42" s="589"/>
      <c r="X42" s="589"/>
      <c r="Y42" s="589"/>
      <c r="Z42" s="589"/>
      <c r="AA42" s="589"/>
      <c r="AB42" s="590"/>
      <c r="AC42" s="374"/>
      <c r="AD42" s="374"/>
      <c r="AE42" s="374"/>
      <c r="AF42" s="6"/>
      <c r="AG42" s="6"/>
      <c r="AH42" s="6"/>
    </row>
    <row r="43" spans="1:34" ht="15" customHeight="1">
      <c r="A43" s="642"/>
      <c r="B43" s="54"/>
      <c r="C43" s="54"/>
      <c r="D43" s="54"/>
      <c r="E43" s="54"/>
      <c r="F43" s="54"/>
      <c r="G43" s="54"/>
      <c r="H43" s="54"/>
      <c r="I43" s="54"/>
      <c r="J43" s="54"/>
      <c r="K43" s="54"/>
      <c r="L43" s="54"/>
      <c r="M43" s="54"/>
      <c r="N43" s="54"/>
      <c r="O43" s="54"/>
      <c r="P43" s="54"/>
      <c r="Q43" s="54"/>
      <c r="R43" s="54"/>
      <c r="S43" s="54"/>
      <c r="T43" s="642"/>
      <c r="U43" s="588"/>
      <c r="V43" s="589"/>
      <c r="W43" s="589"/>
      <c r="X43" s="589"/>
      <c r="Y43" s="589"/>
      <c r="Z43" s="589"/>
      <c r="AA43" s="589"/>
      <c r="AB43" s="590"/>
      <c r="AC43" s="374"/>
      <c r="AD43" s="374"/>
      <c r="AE43" s="374"/>
      <c r="AF43" s="6"/>
      <c r="AG43" s="6"/>
      <c r="AH43" s="6"/>
    </row>
    <row r="44" spans="1:34" ht="18" customHeight="1">
      <c r="A44" s="642"/>
      <c r="B44" s="596" t="s">
        <v>55</v>
      </c>
      <c r="C44" s="596"/>
      <c r="D44" s="596"/>
      <c r="E44" s="596"/>
      <c r="F44" s="596"/>
      <c r="G44" s="596"/>
      <c r="H44" s="596"/>
      <c r="I44" s="596"/>
      <c r="J44" s="596"/>
      <c r="K44" s="596"/>
      <c r="L44" s="596"/>
      <c r="M44" s="596"/>
      <c r="N44" s="596"/>
      <c r="O44" s="596"/>
      <c r="P44" s="596"/>
      <c r="Q44" s="596"/>
      <c r="R44" s="596"/>
      <c r="S44" s="596"/>
      <c r="T44" s="642"/>
      <c r="U44" s="42" t="str">
        <f>W49</f>
        <v>CA</v>
      </c>
      <c r="V44" s="597" t="s">
        <v>57</v>
      </c>
      <c r="W44" s="597"/>
      <c r="X44" s="597"/>
      <c r="Y44" s="597"/>
      <c r="Z44" s="597"/>
      <c r="AA44" s="597"/>
      <c r="AB44" s="42"/>
      <c r="AC44" s="8"/>
      <c r="AD44" s="375"/>
      <c r="AE44" s="8"/>
      <c r="AF44" s="6"/>
      <c r="AG44" s="6"/>
      <c r="AH44" s="6"/>
    </row>
    <row r="45" spans="1:34" ht="18" customHeight="1">
      <c r="A45" s="49"/>
      <c r="B45" s="587" t="s">
        <v>128</v>
      </c>
      <c r="C45" s="587"/>
      <c r="D45" s="587"/>
      <c r="E45" s="587"/>
      <c r="F45" s="587"/>
      <c r="G45" s="587"/>
      <c r="H45" s="587"/>
      <c r="I45" s="587"/>
      <c r="J45" s="587"/>
      <c r="K45" s="587"/>
      <c r="L45" s="587"/>
      <c r="M45" s="587"/>
      <c r="N45" s="587"/>
      <c r="O45" s="587"/>
      <c r="P45" s="587"/>
      <c r="Q45" s="587"/>
      <c r="R45" s="587"/>
      <c r="S45" s="587"/>
      <c r="T45" s="49"/>
      <c r="U45" s="58" t="s">
        <v>108</v>
      </c>
      <c r="V45" s="58"/>
      <c r="W45" s="58"/>
      <c r="X45" s="58"/>
      <c r="Y45" s="58"/>
      <c r="Z45" s="58"/>
      <c r="AA45" s="58"/>
      <c r="AB45" s="58"/>
      <c r="AC45" s="376"/>
      <c r="AD45" s="376"/>
      <c r="AE45" s="376"/>
      <c r="AF45" s="6"/>
      <c r="AG45" s="6"/>
      <c r="AH45" s="6"/>
    </row>
    <row r="46" spans="1:34" ht="15" customHeight="1">
      <c r="A46" s="59"/>
      <c r="B46" s="59"/>
      <c r="C46" s="59"/>
      <c r="D46" s="59"/>
      <c r="E46" s="59"/>
      <c r="F46" s="59"/>
      <c r="G46" s="59"/>
      <c r="H46" s="59"/>
      <c r="I46" s="59"/>
      <c r="J46" s="59"/>
      <c r="K46" s="59"/>
      <c r="L46" s="59"/>
      <c r="M46" s="59"/>
      <c r="N46" s="59"/>
      <c r="O46" s="59"/>
      <c r="P46" s="59"/>
      <c r="Q46" s="59"/>
      <c r="R46" s="59"/>
      <c r="S46" s="59"/>
      <c r="T46" s="60"/>
      <c r="U46" s="55"/>
      <c r="V46" s="55"/>
      <c r="W46" s="55"/>
      <c r="X46" s="55"/>
      <c r="Y46" s="55"/>
      <c r="Z46" s="55"/>
      <c r="AA46" s="55"/>
      <c r="AB46" s="55"/>
      <c r="AC46" s="6"/>
      <c r="AD46" s="6"/>
      <c r="AE46" s="6"/>
      <c r="AF46" s="6"/>
      <c r="AG46" s="6"/>
      <c r="AH46" s="6"/>
    </row>
    <row r="47" spans="1:34" ht="15" customHeight="1">
      <c r="A47" s="59"/>
      <c r="B47" s="59"/>
      <c r="C47" s="59"/>
      <c r="D47" s="59"/>
      <c r="E47" s="59"/>
      <c r="F47" s="59"/>
      <c r="G47" s="699">
        <f>H10*E21</f>
        <v>-20365014056.616947</v>
      </c>
      <c r="H47" s="700"/>
      <c r="I47" s="59"/>
      <c r="J47" s="59"/>
      <c r="K47" s="59"/>
      <c r="L47" s="59"/>
      <c r="M47" s="59"/>
      <c r="N47" s="59"/>
      <c r="O47" s="59"/>
      <c r="P47" s="59"/>
      <c r="Q47" s="59"/>
      <c r="R47" s="59"/>
      <c r="S47" s="59"/>
      <c r="T47" s="60"/>
      <c r="U47" s="55"/>
      <c r="V47" s="61"/>
      <c r="W47" s="61"/>
      <c r="X47" s="55"/>
      <c r="Y47" s="55"/>
      <c r="Z47" s="55"/>
      <c r="AA47" s="55"/>
      <c r="AB47" s="55"/>
      <c r="AC47" s="6"/>
      <c r="AD47" s="6"/>
      <c r="AE47" s="6"/>
      <c r="AF47" s="6"/>
      <c r="AG47" s="6"/>
      <c r="AH47" s="6"/>
    </row>
    <row r="48" spans="1:34" ht="15" customHeight="1">
      <c r="A48" s="59"/>
      <c r="B48" s="59"/>
      <c r="C48" s="62"/>
      <c r="D48" s="62"/>
      <c r="E48" s="59"/>
      <c r="F48" s="59"/>
      <c r="G48" s="59"/>
      <c r="H48" s="59"/>
      <c r="I48" s="59"/>
      <c r="J48" s="59"/>
      <c r="K48" s="59"/>
      <c r="L48" s="59"/>
      <c r="M48" s="59"/>
      <c r="N48" s="59"/>
      <c r="O48" s="59"/>
      <c r="P48" s="59"/>
      <c r="Q48" s="59"/>
      <c r="R48" s="59"/>
      <c r="S48" s="59"/>
      <c r="T48" s="60"/>
      <c r="U48" s="55"/>
      <c r="V48" s="61"/>
      <c r="W48" s="61"/>
      <c r="X48" s="55"/>
      <c r="Y48" s="55"/>
      <c r="Z48" s="55"/>
      <c r="AA48" s="55"/>
      <c r="AB48" s="55"/>
      <c r="AC48" s="6"/>
      <c r="AD48" s="655" t="s">
        <v>210</v>
      </c>
      <c r="AE48" s="655"/>
      <c r="AF48" s="655"/>
      <c r="AG48" s="655"/>
      <c r="AH48" s="655"/>
    </row>
    <row r="49" spans="1:36" ht="15" customHeight="1">
      <c r="A49" s="59"/>
      <c r="B49" s="59"/>
      <c r="C49" s="576" t="s">
        <v>211</v>
      </c>
      <c r="D49" s="576"/>
      <c r="E49" s="576"/>
      <c r="F49" s="576"/>
      <c r="G49" s="576"/>
      <c r="H49" s="576"/>
      <c r="I49" s="576"/>
      <c r="J49" s="576"/>
      <c r="K49" s="59"/>
      <c r="L49" s="586" t="s">
        <v>149</v>
      </c>
      <c r="M49" s="586"/>
      <c r="N49" s="586"/>
      <c r="O49" s="586"/>
      <c r="P49" s="586"/>
      <c r="Q49" s="586"/>
      <c r="R49" s="586"/>
      <c r="S49" s="59"/>
      <c r="T49" s="60"/>
      <c r="U49" s="55"/>
      <c r="V49" s="233" t="s">
        <v>14</v>
      </c>
      <c r="W49" s="107" t="s">
        <v>284</v>
      </c>
      <c r="X49" s="102"/>
      <c r="Y49" s="103"/>
      <c r="Z49" s="103"/>
      <c r="AA49" s="61"/>
      <c r="AB49" s="55"/>
      <c r="AC49" s="6"/>
      <c r="AD49" s="655"/>
      <c r="AE49" s="655"/>
      <c r="AF49" s="655"/>
      <c r="AG49" s="655"/>
      <c r="AH49" s="655"/>
    </row>
    <row r="50" spans="1:36" ht="15" customHeight="1">
      <c r="A50" s="59"/>
      <c r="B50" s="59"/>
      <c r="C50" s="576"/>
      <c r="D50" s="576"/>
      <c r="E50" s="576"/>
      <c r="F50" s="576"/>
      <c r="G50" s="576"/>
      <c r="H50" s="576"/>
      <c r="I50" s="576"/>
      <c r="J50" s="576"/>
      <c r="K50" s="59"/>
      <c r="L50" s="586"/>
      <c r="M50" s="586"/>
      <c r="N50" s="586"/>
      <c r="O50" s="586"/>
      <c r="P50" s="586"/>
      <c r="Q50" s="586"/>
      <c r="R50" s="586"/>
      <c r="S50" s="59"/>
      <c r="T50" s="60"/>
      <c r="U50" s="55"/>
      <c r="V50" s="233" t="s">
        <v>15</v>
      </c>
      <c r="W50" s="107" t="s">
        <v>16</v>
      </c>
      <c r="X50" s="102"/>
      <c r="Y50" s="103"/>
      <c r="Z50" s="103"/>
      <c r="AA50" s="61"/>
      <c r="AB50" s="55"/>
      <c r="AC50" s="6"/>
      <c r="AD50" s="6"/>
      <c r="AE50" s="6"/>
      <c r="AF50" s="6"/>
      <c r="AG50" s="6"/>
      <c r="AH50" s="6"/>
    </row>
    <row r="51" spans="1:36" ht="15" customHeight="1">
      <c r="A51" s="59"/>
      <c r="B51" s="59"/>
      <c r="C51" s="576"/>
      <c r="D51" s="576"/>
      <c r="E51" s="576"/>
      <c r="F51" s="576"/>
      <c r="G51" s="576"/>
      <c r="H51" s="576"/>
      <c r="I51" s="576"/>
      <c r="J51" s="576"/>
      <c r="K51" s="59"/>
      <c r="L51" s="586"/>
      <c r="M51" s="586"/>
      <c r="N51" s="586"/>
      <c r="O51" s="586"/>
      <c r="P51" s="586"/>
      <c r="Q51" s="586"/>
      <c r="R51" s="586"/>
      <c r="S51" s="59"/>
      <c r="T51" s="60"/>
      <c r="U51" s="55"/>
      <c r="V51" s="233"/>
      <c r="W51" s="235" t="s">
        <v>20</v>
      </c>
      <c r="X51" s="235" t="s">
        <v>21</v>
      </c>
      <c r="Y51" s="236" t="s">
        <v>35</v>
      </c>
      <c r="Z51" s="236"/>
      <c r="AA51" s="63"/>
      <c r="AB51" s="55"/>
      <c r="AC51" s="6"/>
      <c r="AD51" s="378"/>
      <c r="AE51" s="7"/>
      <c r="AF51" s="7"/>
      <c r="AG51" s="7"/>
      <c r="AH51" s="7"/>
      <c r="AI51" s="1"/>
      <c r="AJ51" s="1"/>
    </row>
    <row r="52" spans="1:36" ht="15" customHeight="1">
      <c r="A52" s="59"/>
      <c r="B52" s="59"/>
      <c r="C52" s="576"/>
      <c r="D52" s="576"/>
      <c r="E52" s="576"/>
      <c r="F52" s="576"/>
      <c r="G52" s="576"/>
      <c r="H52" s="576"/>
      <c r="I52" s="576"/>
      <c r="J52" s="576"/>
      <c r="K52" s="59"/>
      <c r="L52" s="586"/>
      <c r="M52" s="586"/>
      <c r="N52" s="586"/>
      <c r="O52" s="586"/>
      <c r="P52" s="586"/>
      <c r="Q52" s="586"/>
      <c r="R52" s="586"/>
      <c r="S52" s="59"/>
      <c r="T52" s="60"/>
      <c r="U52" s="55"/>
      <c r="V52" s="233" t="s">
        <v>8</v>
      </c>
      <c r="W52" s="107" t="s">
        <v>285</v>
      </c>
      <c r="X52" s="107" t="s">
        <v>286</v>
      </c>
      <c r="Y52" s="108">
        <v>169</v>
      </c>
      <c r="Z52" s="107"/>
      <c r="AA52" s="64"/>
      <c r="AB52" s="55"/>
      <c r="AC52" s="6"/>
      <c r="AD52" s="368" t="s">
        <v>90</v>
      </c>
      <c r="AE52" s="368" t="s">
        <v>91</v>
      </c>
      <c r="AF52" s="369" t="s">
        <v>37</v>
      </c>
      <c r="AG52" s="368"/>
      <c r="AH52" s="7"/>
      <c r="AI52" s="1"/>
      <c r="AJ52" s="1"/>
    </row>
    <row r="53" spans="1:36" ht="15" customHeight="1">
      <c r="A53" s="59"/>
      <c r="B53" s="59"/>
      <c r="C53" s="576"/>
      <c r="D53" s="576"/>
      <c r="E53" s="576"/>
      <c r="F53" s="576"/>
      <c r="G53" s="576"/>
      <c r="H53" s="576"/>
      <c r="I53" s="576"/>
      <c r="J53" s="576"/>
      <c r="K53" s="59"/>
      <c r="L53" s="586"/>
      <c r="M53" s="586"/>
      <c r="N53" s="586"/>
      <c r="O53" s="586"/>
      <c r="P53" s="586"/>
      <c r="Q53" s="586"/>
      <c r="R53" s="586"/>
      <c r="S53" s="59"/>
      <c r="T53" s="60"/>
      <c r="U53" s="55"/>
      <c r="V53" s="233" t="s">
        <v>9</v>
      </c>
      <c r="W53" s="107" t="s">
        <v>285</v>
      </c>
      <c r="X53" s="107" t="s">
        <v>287</v>
      </c>
      <c r="Y53" s="108">
        <v>41</v>
      </c>
      <c r="Z53" s="107"/>
      <c r="AA53" s="64"/>
      <c r="AB53" s="55"/>
      <c r="AC53" s="6"/>
      <c r="AD53" s="368" t="s">
        <v>42</v>
      </c>
      <c r="AE53" s="368" t="s">
        <v>43</v>
      </c>
      <c r="AF53" s="369" t="s">
        <v>37</v>
      </c>
      <c r="AG53" s="368"/>
      <c r="AH53" s="7"/>
      <c r="AI53" s="1"/>
      <c r="AJ53" s="1"/>
    </row>
    <row r="54" spans="1:36" ht="15" customHeight="1">
      <c r="A54" s="59"/>
      <c r="B54" s="59"/>
      <c r="C54" s="576"/>
      <c r="D54" s="576"/>
      <c r="E54" s="576"/>
      <c r="F54" s="576"/>
      <c r="G54" s="576"/>
      <c r="H54" s="576"/>
      <c r="I54" s="576"/>
      <c r="J54" s="576"/>
      <c r="K54" s="59"/>
      <c r="L54" s="586"/>
      <c r="M54" s="586"/>
      <c r="N54" s="586"/>
      <c r="O54" s="586"/>
      <c r="P54" s="586"/>
      <c r="Q54" s="586"/>
      <c r="R54" s="586"/>
      <c r="S54" s="59"/>
      <c r="T54" s="60"/>
      <c r="U54" s="55"/>
      <c r="V54" s="233" t="s">
        <v>10</v>
      </c>
      <c r="W54" s="107" t="s">
        <v>39</v>
      </c>
      <c r="X54" s="107" t="s">
        <v>32</v>
      </c>
      <c r="Y54" s="108" t="s">
        <v>37</v>
      </c>
      <c r="Z54" s="107"/>
      <c r="AA54" s="64"/>
      <c r="AB54" s="55"/>
      <c r="AC54" s="6"/>
      <c r="AD54" s="368" t="s">
        <v>39</v>
      </c>
      <c r="AE54" s="368" t="s">
        <v>32</v>
      </c>
      <c r="AF54" s="369" t="s">
        <v>37</v>
      </c>
      <c r="AG54" s="368"/>
      <c r="AH54" s="7"/>
      <c r="AI54" s="1"/>
      <c r="AJ54" s="1"/>
    </row>
    <row r="55" spans="1:36" ht="15" customHeight="1">
      <c r="A55" s="59"/>
      <c r="B55" s="59"/>
      <c r="C55" s="576"/>
      <c r="D55" s="576"/>
      <c r="E55" s="576"/>
      <c r="F55" s="576"/>
      <c r="G55" s="576"/>
      <c r="H55" s="576"/>
      <c r="I55" s="576"/>
      <c r="J55" s="576"/>
      <c r="K55" s="59"/>
      <c r="L55" s="586"/>
      <c r="M55" s="586"/>
      <c r="N55" s="586"/>
      <c r="O55" s="586"/>
      <c r="P55" s="586"/>
      <c r="Q55" s="586"/>
      <c r="R55" s="586"/>
      <c r="S55" s="59"/>
      <c r="T55" s="60"/>
      <c r="U55" s="55"/>
      <c r="V55" s="233" t="s">
        <v>11</v>
      </c>
      <c r="W55" s="107" t="s">
        <v>40</v>
      </c>
      <c r="X55" s="107" t="s">
        <v>34</v>
      </c>
      <c r="Y55" s="108" t="s">
        <v>37</v>
      </c>
      <c r="Z55" s="107"/>
      <c r="AA55" s="64"/>
      <c r="AB55" s="55"/>
      <c r="AC55" s="6"/>
      <c r="AD55" s="368" t="s">
        <v>40</v>
      </c>
      <c r="AE55" s="368" t="s">
        <v>34</v>
      </c>
      <c r="AF55" s="369" t="s">
        <v>37</v>
      </c>
      <c r="AG55" s="368"/>
      <c r="AH55" s="7"/>
      <c r="AI55" s="1"/>
      <c r="AJ55" s="1"/>
    </row>
    <row r="56" spans="1:36" ht="15" customHeight="1">
      <c r="A56" s="59"/>
      <c r="B56" s="59"/>
      <c r="C56" s="576"/>
      <c r="D56" s="576"/>
      <c r="E56" s="576"/>
      <c r="F56" s="576"/>
      <c r="G56" s="576"/>
      <c r="H56" s="576"/>
      <c r="I56" s="576"/>
      <c r="J56" s="576"/>
      <c r="K56" s="59"/>
      <c r="L56" s="586"/>
      <c r="M56" s="586"/>
      <c r="N56" s="586"/>
      <c r="O56" s="586"/>
      <c r="P56" s="586"/>
      <c r="Q56" s="586"/>
      <c r="R56" s="586"/>
      <c r="S56" s="59"/>
      <c r="T56" s="60"/>
      <c r="U56" s="55"/>
      <c r="V56" s="233" t="s">
        <v>12</v>
      </c>
      <c r="W56" s="107" t="s">
        <v>41</v>
      </c>
      <c r="X56" s="107" t="s">
        <v>33</v>
      </c>
      <c r="Y56" s="108" t="s">
        <v>37</v>
      </c>
      <c r="Z56" s="107"/>
      <c r="AA56" s="64"/>
      <c r="AB56" s="55"/>
      <c r="AC56" s="6"/>
      <c r="AD56" s="368" t="s">
        <v>41</v>
      </c>
      <c r="AE56" s="368" t="s">
        <v>33</v>
      </c>
      <c r="AF56" s="369" t="s">
        <v>37</v>
      </c>
      <c r="AG56" s="368"/>
      <c r="AH56" s="7"/>
      <c r="AI56" s="1"/>
      <c r="AJ56" s="1"/>
    </row>
    <row r="57" spans="1:36" ht="15" customHeight="1">
      <c r="A57" s="59"/>
      <c r="B57" s="59"/>
      <c r="C57" s="576"/>
      <c r="D57" s="576"/>
      <c r="E57" s="576"/>
      <c r="F57" s="576"/>
      <c r="G57" s="576"/>
      <c r="H57" s="576"/>
      <c r="I57" s="576"/>
      <c r="J57" s="576"/>
      <c r="K57" s="59"/>
      <c r="L57" s="586"/>
      <c r="M57" s="586"/>
      <c r="N57" s="586"/>
      <c r="O57" s="586"/>
      <c r="P57" s="586"/>
      <c r="Q57" s="586"/>
      <c r="R57" s="586"/>
      <c r="S57" s="59"/>
      <c r="T57" s="60"/>
      <c r="U57" s="55"/>
      <c r="V57" s="234"/>
      <c r="W57" s="109"/>
      <c r="X57" s="233" t="s">
        <v>7</v>
      </c>
      <c r="Y57" s="108">
        <v>794</v>
      </c>
      <c r="Z57" s="377"/>
      <c r="AA57" s="64"/>
      <c r="AB57" s="55"/>
      <c r="AC57" s="6"/>
      <c r="AD57" s="381"/>
      <c r="AE57" s="382" t="s">
        <v>7</v>
      </c>
      <c r="AF57" s="369" t="s">
        <v>37</v>
      </c>
      <c r="AG57" s="107"/>
      <c r="AH57" s="7"/>
      <c r="AI57" s="1"/>
      <c r="AJ57" s="1"/>
    </row>
    <row r="58" spans="1:36" ht="15" customHeight="1">
      <c r="A58" s="59"/>
      <c r="B58" s="59"/>
      <c r="C58" s="65"/>
      <c r="D58" s="65"/>
      <c r="E58" s="65"/>
      <c r="F58" s="65"/>
      <c r="G58" s="65"/>
      <c r="H58" s="65"/>
      <c r="I58" s="65"/>
      <c r="J58" s="65"/>
      <c r="K58" s="59"/>
      <c r="L58" s="84"/>
      <c r="M58" s="84"/>
      <c r="N58" s="84"/>
      <c r="O58" s="84"/>
      <c r="P58" s="84"/>
      <c r="Q58" s="84"/>
      <c r="R58" s="84"/>
      <c r="S58" s="59"/>
      <c r="T58" s="60"/>
      <c r="U58" s="55"/>
      <c r="V58" s="55"/>
      <c r="W58" s="55"/>
      <c r="X58" s="55"/>
      <c r="Y58" s="55"/>
      <c r="Z58" s="55"/>
      <c r="AA58" s="55"/>
      <c r="AB58" s="55"/>
      <c r="AC58" s="6"/>
      <c r="AD58" s="7"/>
      <c r="AE58" s="7"/>
      <c r="AF58" s="7"/>
      <c r="AG58" s="7"/>
      <c r="AH58" s="7"/>
      <c r="AI58" s="1"/>
      <c r="AJ58" s="1"/>
    </row>
    <row r="59" spans="1:36" ht="15" customHeight="1">
      <c r="A59" s="59"/>
      <c r="B59" s="59"/>
      <c r="C59" s="65"/>
      <c r="D59" s="65"/>
      <c r="E59" s="65"/>
      <c r="F59" s="65"/>
      <c r="G59" s="65"/>
      <c r="H59" s="65"/>
      <c r="I59" s="65"/>
      <c r="J59" s="65"/>
      <c r="K59" s="59"/>
      <c r="L59" s="84"/>
      <c r="M59" s="84"/>
      <c r="N59" s="84"/>
      <c r="O59" s="84"/>
      <c r="P59" s="84"/>
      <c r="Q59" s="84"/>
      <c r="R59" s="84"/>
      <c r="S59" s="59"/>
      <c r="T59" s="60"/>
      <c r="U59" s="55"/>
      <c r="V59" s="632" t="s">
        <v>152</v>
      </c>
      <c r="W59" s="632"/>
      <c r="X59" s="632"/>
      <c r="Y59" s="632"/>
      <c r="Z59" s="632"/>
      <c r="AA59" s="66"/>
      <c r="AB59" s="66"/>
      <c r="AC59" s="6"/>
      <c r="AD59" s="7"/>
      <c r="AE59" s="7"/>
      <c r="AF59" s="7"/>
      <c r="AG59" s="7"/>
      <c r="AH59" s="7"/>
      <c r="AI59" s="1"/>
      <c r="AJ59" s="1"/>
    </row>
    <row r="60" spans="1:36" ht="15" customHeight="1">
      <c r="A60" s="59"/>
      <c r="B60" s="59"/>
      <c r="C60" s="59"/>
      <c r="D60" s="59"/>
      <c r="E60" s="59"/>
      <c r="F60" s="59"/>
      <c r="G60" s="59"/>
      <c r="H60" s="59"/>
      <c r="I60" s="59"/>
      <c r="J60" s="59"/>
      <c r="K60" s="59"/>
      <c r="L60" s="59"/>
      <c r="M60" s="59"/>
      <c r="N60" s="59"/>
      <c r="O60" s="59"/>
      <c r="P60" s="59"/>
      <c r="Q60" s="59"/>
      <c r="R60" s="59"/>
      <c r="S60" s="59"/>
      <c r="T60" s="60"/>
      <c r="U60" s="55"/>
      <c r="V60" s="632"/>
      <c r="W60" s="632"/>
      <c r="X60" s="632"/>
      <c r="Y60" s="632"/>
      <c r="Z60" s="632"/>
      <c r="AA60" s="66"/>
      <c r="AB60" s="66"/>
      <c r="AC60" s="6"/>
      <c r="AD60" s="379"/>
      <c r="AE60" s="379"/>
      <c r="AF60" s="380"/>
      <c r="AG60" s="379"/>
      <c r="AH60" s="8"/>
    </row>
    <row r="61" spans="1:36" ht="15" customHeight="1">
      <c r="A61" s="59"/>
      <c r="B61" s="59"/>
      <c r="C61" s="59"/>
      <c r="D61" s="59"/>
      <c r="E61" s="59"/>
      <c r="F61" s="59"/>
      <c r="G61" s="59"/>
      <c r="H61" s="59"/>
      <c r="I61" s="59"/>
      <c r="J61" s="59"/>
      <c r="K61" s="59"/>
      <c r="L61" s="59"/>
      <c r="M61" s="59"/>
      <c r="N61" s="59"/>
      <c r="O61" s="59"/>
      <c r="P61" s="59"/>
      <c r="Q61" s="59"/>
      <c r="R61" s="59"/>
      <c r="S61" s="59"/>
      <c r="T61" s="60"/>
      <c r="U61" s="55"/>
      <c r="V61" s="632"/>
      <c r="W61" s="632"/>
      <c r="X61" s="632"/>
      <c r="Y61" s="632"/>
      <c r="Z61" s="632"/>
      <c r="AA61" s="66"/>
      <c r="AB61" s="66"/>
      <c r="AC61" s="6"/>
      <c r="AD61" s="379"/>
      <c r="AE61" s="379"/>
      <c r="AF61" s="380"/>
      <c r="AG61" s="379"/>
      <c r="AH61" s="8"/>
    </row>
    <row r="62" spans="1:36" ht="15" customHeight="1">
      <c r="A62" s="59"/>
      <c r="B62" s="59"/>
      <c r="C62" s="59"/>
      <c r="D62" s="59"/>
      <c r="E62" s="59"/>
      <c r="F62" s="59"/>
      <c r="G62" s="59"/>
      <c r="H62" s="59"/>
      <c r="I62" s="59"/>
      <c r="J62" s="59"/>
      <c r="K62" s="59"/>
      <c r="L62" s="59"/>
      <c r="M62" s="59"/>
      <c r="N62" s="59"/>
      <c r="O62" s="59"/>
      <c r="P62" s="59"/>
      <c r="Q62" s="59"/>
      <c r="R62" s="59"/>
      <c r="S62" s="59"/>
      <c r="T62" s="60"/>
      <c r="U62" s="55"/>
      <c r="V62" s="632"/>
      <c r="W62" s="632"/>
      <c r="X62" s="632"/>
      <c r="Y62" s="632"/>
      <c r="Z62" s="632"/>
      <c r="AA62" s="66"/>
      <c r="AB62" s="66"/>
      <c r="AC62" s="6"/>
      <c r="AD62" s="379"/>
      <c r="AE62" s="379"/>
      <c r="AF62" s="380"/>
      <c r="AG62" s="379"/>
      <c r="AH62" s="8"/>
    </row>
    <row r="63" spans="1:36" ht="15" customHeight="1">
      <c r="A63" s="59"/>
      <c r="B63" s="59"/>
      <c r="C63" s="59"/>
      <c r="D63" s="59"/>
      <c r="E63" s="59"/>
      <c r="F63" s="59"/>
      <c r="G63" s="59"/>
      <c r="H63" s="59"/>
      <c r="I63" s="59"/>
      <c r="J63" s="59"/>
      <c r="K63" s="59"/>
      <c r="L63" s="59"/>
      <c r="M63" s="59"/>
      <c r="N63" s="59"/>
      <c r="O63" s="59"/>
      <c r="P63" s="59"/>
      <c r="Q63" s="59"/>
      <c r="R63" s="59"/>
      <c r="S63" s="59"/>
      <c r="T63" s="60"/>
      <c r="U63" s="55"/>
      <c r="V63" s="632"/>
      <c r="W63" s="632"/>
      <c r="X63" s="632"/>
      <c r="Y63" s="632"/>
      <c r="Z63" s="632"/>
      <c r="AA63" s="66"/>
      <c r="AB63" s="66"/>
      <c r="AC63" s="6"/>
      <c r="AD63" s="379"/>
      <c r="AE63" s="379"/>
      <c r="AF63" s="380"/>
      <c r="AG63" s="379"/>
      <c r="AH63" s="8"/>
    </row>
    <row r="64" spans="1:36" ht="15.95" customHeight="1">
      <c r="A64" s="59"/>
      <c r="B64" s="59"/>
      <c r="C64" s="59"/>
      <c r="D64" s="59"/>
      <c r="E64" s="59"/>
      <c r="F64" s="59"/>
      <c r="G64" s="59"/>
      <c r="H64" s="59"/>
      <c r="I64" s="59"/>
      <c r="J64" s="59"/>
      <c r="K64" s="59"/>
      <c r="L64" s="59"/>
      <c r="M64" s="59"/>
      <c r="N64" s="59"/>
      <c r="O64" s="59"/>
      <c r="P64" s="59"/>
      <c r="Q64" s="59"/>
      <c r="R64" s="59"/>
      <c r="S64" s="59"/>
      <c r="T64" s="60"/>
      <c r="U64" s="55"/>
      <c r="V64" s="55"/>
      <c r="W64" s="55"/>
      <c r="X64" s="55"/>
      <c r="Y64" s="55"/>
      <c r="Z64" s="55"/>
      <c r="AA64" s="55"/>
      <c r="AB64" s="55"/>
      <c r="AC64" s="6"/>
      <c r="AD64" s="379"/>
      <c r="AE64" s="379"/>
      <c r="AF64" s="380"/>
      <c r="AG64" s="379"/>
      <c r="AH64" s="8"/>
    </row>
    <row r="65" spans="1:34" ht="15.95" customHeight="1">
      <c r="A65" s="59"/>
      <c r="B65" s="59"/>
      <c r="C65" s="59"/>
      <c r="D65" s="59"/>
      <c r="E65" s="59"/>
      <c r="F65" s="59"/>
      <c r="G65" s="59"/>
      <c r="H65" s="59"/>
      <c r="I65" s="59"/>
      <c r="J65" s="59"/>
      <c r="K65" s="59"/>
      <c r="L65" s="59"/>
      <c r="M65" s="59"/>
      <c r="N65" s="59"/>
      <c r="O65" s="59"/>
      <c r="P65" s="59"/>
      <c r="Q65" s="59"/>
      <c r="R65" s="59"/>
      <c r="S65" s="59"/>
      <c r="T65" s="60"/>
      <c r="U65" s="55"/>
      <c r="V65" s="55"/>
      <c r="W65" s="55"/>
      <c r="X65" s="55"/>
      <c r="Y65" s="55"/>
      <c r="Z65" s="55"/>
      <c r="AA65" s="55"/>
      <c r="AB65" s="55"/>
      <c r="AC65" s="6"/>
      <c r="AD65" s="372"/>
      <c r="AE65" s="373"/>
      <c r="AF65" s="380"/>
      <c r="AG65" s="379"/>
      <c r="AH65" s="8"/>
    </row>
    <row r="66" spans="1:34" ht="15.95" customHeight="1">
      <c r="A66" s="59"/>
      <c r="B66" s="59"/>
      <c r="C66" s="59"/>
      <c r="D66" s="59"/>
      <c r="E66" s="59"/>
      <c r="F66" s="59"/>
      <c r="G66" s="59"/>
      <c r="H66" s="59"/>
      <c r="I66" s="59"/>
      <c r="J66" s="59"/>
      <c r="K66" s="59"/>
      <c r="L66" s="59"/>
      <c r="M66" s="59"/>
      <c r="N66" s="59"/>
      <c r="O66" s="59"/>
      <c r="P66" s="59"/>
      <c r="Q66" s="59"/>
      <c r="R66" s="59"/>
      <c r="S66" s="59"/>
      <c r="T66" s="60"/>
      <c r="U66" s="55"/>
      <c r="V66" s="55"/>
      <c r="W66" s="631"/>
      <c r="X66" s="631"/>
      <c r="Y66" s="631"/>
      <c r="Z66" s="631"/>
      <c r="AA66" s="55"/>
      <c r="AB66" s="55"/>
      <c r="AC66" s="6"/>
      <c r="AD66" s="8"/>
      <c r="AE66" s="8"/>
      <c r="AF66" s="8"/>
      <c r="AG66" s="8"/>
      <c r="AH66" s="8"/>
    </row>
    <row r="67" spans="1:34" ht="15.95" customHeight="1">
      <c r="A67" s="59"/>
      <c r="B67" s="59"/>
      <c r="C67" s="59"/>
      <c r="D67" s="59"/>
      <c r="E67" s="59"/>
      <c r="F67" s="59"/>
      <c r="G67" s="59"/>
      <c r="H67" s="59"/>
      <c r="I67" s="59"/>
      <c r="J67" s="59"/>
      <c r="K67" s="59"/>
      <c r="L67" s="59"/>
      <c r="M67" s="59"/>
      <c r="N67" s="59"/>
      <c r="O67" s="59"/>
      <c r="P67" s="59"/>
      <c r="Q67" s="59"/>
      <c r="R67" s="59"/>
      <c r="S67" s="59"/>
      <c r="T67" s="60"/>
      <c r="U67" s="55"/>
      <c r="V67" s="67"/>
      <c r="W67" s="370"/>
      <c r="X67" s="370"/>
      <c r="Y67" s="371"/>
      <c r="Z67" s="371"/>
      <c r="AA67" s="55"/>
      <c r="AB67" s="55"/>
      <c r="AC67" s="6"/>
      <c r="AD67" s="6"/>
      <c r="AE67" s="6"/>
      <c r="AF67" s="6"/>
      <c r="AG67" s="6"/>
      <c r="AH67" s="6"/>
    </row>
    <row r="68" spans="1:34" ht="15.95" customHeight="1">
      <c r="A68" s="59"/>
      <c r="B68" s="59"/>
      <c r="C68" s="59"/>
      <c r="D68" s="59"/>
      <c r="E68" s="59"/>
      <c r="F68" s="59"/>
      <c r="G68" s="59"/>
      <c r="H68" s="59"/>
      <c r="I68" s="59"/>
      <c r="J68" s="59"/>
      <c r="K68" s="59"/>
      <c r="L68" s="59"/>
      <c r="M68" s="59"/>
      <c r="N68" s="59"/>
      <c r="O68" s="59"/>
      <c r="P68" s="59"/>
      <c r="Q68" s="59"/>
      <c r="R68" s="59"/>
      <c r="S68" s="59"/>
      <c r="T68" s="60"/>
      <c r="U68" s="55"/>
      <c r="V68" s="67"/>
      <c r="W68" s="370"/>
      <c r="X68" s="370"/>
      <c r="Y68" s="371"/>
      <c r="Z68" s="371"/>
      <c r="AA68" s="55"/>
      <c r="AB68" s="55"/>
      <c r="AC68" s="6"/>
      <c r="AD68" s="6"/>
      <c r="AE68" s="6"/>
      <c r="AF68" s="6"/>
      <c r="AG68" s="6"/>
      <c r="AH68" s="6"/>
    </row>
    <row r="69" spans="1:34" ht="15.95" customHeight="1">
      <c r="A69" s="59"/>
      <c r="B69" s="59"/>
      <c r="C69" s="59"/>
      <c r="D69" s="59"/>
      <c r="E69" s="59"/>
      <c r="F69" s="59"/>
      <c r="G69" s="59"/>
      <c r="H69" s="59"/>
      <c r="I69" s="59"/>
      <c r="J69" s="59"/>
      <c r="K69" s="59"/>
      <c r="L69" s="59"/>
      <c r="M69" s="59"/>
      <c r="N69" s="59"/>
      <c r="O69" s="59"/>
      <c r="P69" s="59"/>
      <c r="Q69" s="59"/>
      <c r="R69" s="59"/>
      <c r="S69" s="59"/>
      <c r="T69" s="60"/>
      <c r="U69" s="55"/>
      <c r="V69" s="67"/>
      <c r="W69" s="370"/>
      <c r="X69" s="370"/>
      <c r="Y69" s="371"/>
      <c r="Z69" s="371"/>
      <c r="AA69" s="55"/>
      <c r="AB69" s="55"/>
      <c r="AC69" s="6"/>
      <c r="AD69" s="6"/>
      <c r="AE69" s="6"/>
      <c r="AF69" s="6"/>
      <c r="AG69" s="6"/>
      <c r="AH69" s="6"/>
    </row>
    <row r="70" spans="1:34" ht="15.95" customHeight="1">
      <c r="A70" s="59"/>
      <c r="B70" s="59"/>
      <c r="C70" s="59"/>
      <c r="D70" s="59"/>
      <c r="E70" s="59"/>
      <c r="F70" s="59"/>
      <c r="G70" s="59"/>
      <c r="H70" s="59"/>
      <c r="I70" s="59"/>
      <c r="J70" s="59"/>
      <c r="K70" s="59"/>
      <c r="L70" s="59"/>
      <c r="M70" s="59"/>
      <c r="N70" s="59"/>
      <c r="O70" s="59"/>
      <c r="P70" s="59"/>
      <c r="Q70" s="59"/>
      <c r="R70" s="59"/>
      <c r="S70" s="59"/>
      <c r="T70" s="60"/>
      <c r="U70" s="68"/>
      <c r="V70" s="67"/>
      <c r="W70" s="370"/>
      <c r="X70" s="370"/>
      <c r="Y70" s="371"/>
      <c r="Z70" s="371"/>
      <c r="AA70" s="55"/>
      <c r="AB70" s="55"/>
      <c r="AC70" s="6"/>
      <c r="AD70" s="6"/>
      <c r="AE70" s="6"/>
      <c r="AF70" s="6"/>
      <c r="AG70" s="6"/>
      <c r="AH70" s="6"/>
    </row>
    <row r="71" spans="1:34" ht="15.95" customHeight="1">
      <c r="A71" s="59"/>
      <c r="B71" s="59"/>
      <c r="C71" s="59"/>
      <c r="D71" s="59"/>
      <c r="E71" s="59"/>
      <c r="F71" s="59"/>
      <c r="G71" s="59"/>
      <c r="H71" s="59"/>
      <c r="I71" s="59"/>
      <c r="J71" s="59"/>
      <c r="K71" s="59"/>
      <c r="L71" s="59"/>
      <c r="M71" s="59"/>
      <c r="N71" s="59"/>
      <c r="O71" s="59"/>
      <c r="P71" s="59"/>
      <c r="Q71" s="59"/>
      <c r="R71" s="59"/>
      <c r="S71" s="59"/>
      <c r="T71" s="60"/>
      <c r="U71" s="68"/>
      <c r="V71" s="67"/>
      <c r="W71" s="370"/>
      <c r="X71" s="370"/>
      <c r="Y71" s="371"/>
      <c r="Z71" s="371"/>
      <c r="AA71" s="55"/>
      <c r="AB71" s="55"/>
      <c r="AC71" s="6"/>
      <c r="AD71" s="6"/>
      <c r="AE71" s="6"/>
      <c r="AF71" s="6"/>
      <c r="AG71" s="6"/>
      <c r="AH71" s="6"/>
    </row>
    <row r="72" spans="1:34" ht="15.95" customHeight="1">
      <c r="A72" s="59"/>
      <c r="B72" s="59"/>
      <c r="C72" s="59"/>
      <c r="D72" s="59"/>
      <c r="E72" s="59"/>
      <c r="F72" s="59"/>
      <c r="G72" s="59"/>
      <c r="H72" s="59"/>
      <c r="I72" s="59"/>
      <c r="J72" s="59"/>
      <c r="K72" s="59"/>
      <c r="L72" s="59"/>
      <c r="M72" s="59"/>
      <c r="N72" s="59"/>
      <c r="O72" s="59"/>
      <c r="P72" s="59"/>
      <c r="Q72" s="59"/>
      <c r="R72" s="59"/>
      <c r="S72" s="59"/>
      <c r="T72" s="60"/>
      <c r="U72" s="68"/>
      <c r="V72" s="55"/>
      <c r="W72" s="55"/>
      <c r="X72" s="55"/>
      <c r="Y72" s="55"/>
      <c r="Z72" s="55"/>
      <c r="AA72" s="55"/>
      <c r="AB72" s="55"/>
      <c r="AC72" s="6"/>
      <c r="AD72" s="6"/>
      <c r="AE72" s="6"/>
      <c r="AF72" s="6"/>
      <c r="AG72" s="6"/>
      <c r="AH72" s="6"/>
    </row>
    <row r="73" spans="1:34" ht="15.95" customHeight="1">
      <c r="A73" s="59"/>
      <c r="B73" s="59"/>
      <c r="C73" s="59"/>
      <c r="D73" s="59"/>
      <c r="E73" s="59"/>
      <c r="F73" s="59"/>
      <c r="G73" s="59"/>
      <c r="H73" s="59"/>
      <c r="I73" s="59"/>
      <c r="J73" s="59"/>
      <c r="K73" s="59"/>
      <c r="L73" s="59"/>
      <c r="M73" s="59"/>
      <c r="N73" s="59"/>
      <c r="O73" s="59"/>
      <c r="P73" s="59"/>
      <c r="Q73" s="59"/>
      <c r="R73" s="59"/>
      <c r="S73" s="59"/>
      <c r="T73" s="60"/>
      <c r="U73" s="68"/>
      <c r="V73" s="68"/>
      <c r="W73" s="68"/>
      <c r="X73" s="55"/>
      <c r="Y73" s="55"/>
      <c r="Z73" s="55"/>
      <c r="AA73" s="55"/>
      <c r="AB73" s="55"/>
      <c r="AC73" s="6"/>
      <c r="AD73" s="6"/>
      <c r="AE73" s="6"/>
      <c r="AF73" s="6"/>
      <c r="AG73" s="6"/>
      <c r="AH73" s="6"/>
    </row>
    <row r="74" spans="1:34" ht="15.95" customHeight="1">
      <c r="A74" s="59"/>
      <c r="B74" s="59"/>
      <c r="C74" s="59"/>
      <c r="D74" s="59"/>
      <c r="E74" s="59"/>
      <c r="F74" s="59"/>
      <c r="G74" s="59"/>
      <c r="H74" s="59"/>
      <c r="I74" s="59"/>
      <c r="J74" s="59"/>
      <c r="K74" s="59"/>
      <c r="L74" s="59"/>
      <c r="M74" s="59"/>
      <c r="N74" s="59"/>
      <c r="O74" s="59"/>
      <c r="P74" s="59"/>
      <c r="Q74" s="59"/>
      <c r="R74" s="59"/>
      <c r="S74" s="59"/>
      <c r="T74" s="60"/>
      <c r="U74" s="68"/>
      <c r="V74" s="68"/>
      <c r="W74" s="68"/>
      <c r="X74" s="55"/>
      <c r="Y74" s="55"/>
      <c r="Z74" s="55"/>
      <c r="AA74" s="55"/>
      <c r="AB74" s="55"/>
      <c r="AC74" s="6"/>
      <c r="AD74" s="6"/>
      <c r="AE74" s="6"/>
      <c r="AF74" s="6"/>
      <c r="AG74" s="6"/>
      <c r="AH74" s="6"/>
    </row>
    <row r="75" spans="1:34">
      <c r="T75" s="4"/>
      <c r="U75" s="46"/>
      <c r="V75" s="46"/>
      <c r="W75" s="46"/>
      <c r="X75" s="4"/>
      <c r="Y75" s="4"/>
      <c r="Z75" s="4"/>
      <c r="AA75" s="4"/>
      <c r="AB75" s="4"/>
    </row>
    <row r="76" spans="1:34">
      <c r="T76" s="4"/>
      <c r="U76" s="46"/>
      <c r="V76" s="46"/>
      <c r="W76" s="46"/>
    </row>
    <row r="77" spans="1:34">
      <c r="T77" s="4"/>
      <c r="U77" s="46"/>
      <c r="V77" s="46"/>
      <c r="W77" s="46"/>
    </row>
    <row r="78" spans="1:34">
      <c r="T78" s="4"/>
      <c r="U78" s="46"/>
      <c r="V78" s="46"/>
      <c r="W78" s="46"/>
    </row>
    <row r="79" spans="1:34">
      <c r="T79" s="4"/>
      <c r="U79" s="46"/>
      <c r="V79" s="46"/>
      <c r="W79" s="46"/>
    </row>
    <row r="80" spans="1:34">
      <c r="T80" s="4"/>
      <c r="U80" s="46"/>
      <c r="V80" s="46"/>
      <c r="W80" s="46"/>
    </row>
    <row r="81" spans="20:23">
      <c r="T81" s="4"/>
      <c r="U81" s="46"/>
      <c r="V81" s="46"/>
      <c r="W81" s="46"/>
    </row>
    <row r="82" spans="20:23">
      <c r="T82" s="4"/>
      <c r="U82" s="46"/>
      <c r="V82" s="46"/>
      <c r="W82" s="46"/>
    </row>
    <row r="83" spans="20:23">
      <c r="T83" s="4"/>
      <c r="U83" s="46"/>
      <c r="V83" s="46"/>
      <c r="W83" s="46"/>
    </row>
    <row r="84" spans="20:23">
      <c r="T84" s="4"/>
      <c r="U84" s="46"/>
      <c r="V84" s="46"/>
      <c r="W84" s="46"/>
    </row>
    <row r="85" spans="20:23">
      <c r="T85" s="4"/>
      <c r="U85" s="46"/>
      <c r="V85" s="46"/>
      <c r="W85" s="46"/>
    </row>
    <row r="86" spans="20:23">
      <c r="T86" s="4"/>
      <c r="U86" s="4"/>
    </row>
    <row r="87" spans="20:23">
      <c r="T87" s="4"/>
      <c r="U87" s="4"/>
    </row>
    <row r="88" spans="20:23">
      <c r="T88" s="4"/>
      <c r="U88" s="4"/>
    </row>
    <row r="89" spans="20:23">
      <c r="T89" s="4"/>
      <c r="U89" s="4"/>
    </row>
    <row r="90" spans="20:23">
      <c r="T90" s="4"/>
      <c r="U90" s="4"/>
    </row>
    <row r="91" spans="20:23">
      <c r="T91" s="4"/>
      <c r="U91" s="4"/>
    </row>
    <row r="92" spans="20:23">
      <c r="T92" s="4"/>
      <c r="U92" s="4"/>
    </row>
    <row r="93" spans="20:23">
      <c r="T93" s="4"/>
      <c r="U93" s="4"/>
    </row>
    <row r="94" spans="20:23">
      <c r="T94" s="4"/>
      <c r="U94" s="4"/>
    </row>
    <row r="95" spans="20:23">
      <c r="T95" s="4"/>
      <c r="U95" s="4"/>
    </row>
    <row r="96" spans="20:23">
      <c r="T96" s="4"/>
      <c r="U96" s="4"/>
    </row>
    <row r="97" spans="20:21">
      <c r="T97" s="4"/>
      <c r="U97" s="4"/>
    </row>
    <row r="98" spans="20:21">
      <c r="T98" s="4"/>
      <c r="U98" s="4"/>
    </row>
    <row r="99" spans="20:21">
      <c r="T99" s="4"/>
      <c r="U99" s="4"/>
    </row>
    <row r="100" spans="20:21">
      <c r="T100" s="4"/>
      <c r="U100" s="4"/>
    </row>
    <row r="101" spans="20:21">
      <c r="T101" s="4"/>
      <c r="U101" s="4"/>
    </row>
    <row r="102" spans="20:21">
      <c r="T102" s="4"/>
      <c r="U102" s="4"/>
    </row>
    <row r="103" spans="20:21">
      <c r="T103" s="4"/>
      <c r="U103" s="4"/>
    </row>
    <row r="104" spans="20:21">
      <c r="T104" s="4"/>
      <c r="U104" s="4"/>
    </row>
    <row r="105" spans="20:21">
      <c r="T105" s="4"/>
      <c r="U105" s="4"/>
    </row>
    <row r="106" spans="20:21">
      <c r="T106" s="4"/>
      <c r="U106" s="4"/>
    </row>
    <row r="107" spans="20:21">
      <c r="T107" s="4"/>
      <c r="U107" s="4"/>
    </row>
    <row r="108" spans="20:21">
      <c r="T108" s="4"/>
      <c r="U108" s="4"/>
    </row>
    <row r="109" spans="20:21">
      <c r="T109" s="4"/>
      <c r="U109" s="4"/>
    </row>
    <row r="110" spans="20:21">
      <c r="T110" s="4"/>
      <c r="U110" s="4"/>
    </row>
    <row r="111" spans="20:21">
      <c r="T111" s="4"/>
      <c r="U111" s="4"/>
    </row>
    <row r="112" spans="20:21">
      <c r="T112" s="4"/>
      <c r="U112" s="4"/>
    </row>
    <row r="113" spans="20:21">
      <c r="T113" s="4"/>
      <c r="U113" s="4"/>
    </row>
    <row r="114" spans="20:21">
      <c r="T114" s="4"/>
      <c r="U114" s="4"/>
    </row>
    <row r="115" spans="20:21">
      <c r="T115" s="4"/>
      <c r="U115" s="4"/>
    </row>
    <row r="116" spans="20:21">
      <c r="T116" s="4"/>
      <c r="U116" s="4"/>
    </row>
    <row r="117" spans="20:21">
      <c r="T117" s="4"/>
      <c r="U117" s="4"/>
    </row>
    <row r="118" spans="20:21">
      <c r="T118" s="4"/>
      <c r="U118" s="4"/>
    </row>
    <row r="119" spans="20:21">
      <c r="T119" s="4"/>
    </row>
    <row r="120" spans="20:21">
      <c r="T120" s="4"/>
    </row>
    <row r="121" spans="20:21">
      <c r="T121" s="4"/>
    </row>
    <row r="122" spans="20:21">
      <c r="T122" s="4"/>
    </row>
    <row r="123" spans="20:21">
      <c r="T123" s="4"/>
    </row>
    <row r="124" spans="20:21">
      <c r="T124" s="4"/>
    </row>
    <row r="125" spans="20:21">
      <c r="T125" s="4"/>
    </row>
    <row r="126" spans="20:21">
      <c r="T126" s="4"/>
    </row>
    <row r="127" spans="20:21">
      <c r="T127" s="4"/>
    </row>
    <row r="128" spans="20:21">
      <c r="T128" s="4"/>
    </row>
    <row r="129" spans="20:20">
      <c r="T129" s="4"/>
    </row>
    <row r="130" spans="20:20">
      <c r="T130" s="4"/>
    </row>
    <row r="131" spans="20:20">
      <c r="T131" s="4"/>
    </row>
    <row r="132" spans="20:20">
      <c r="T132" s="4"/>
    </row>
    <row r="133" spans="20:20">
      <c r="T133" s="4"/>
    </row>
    <row r="134" spans="20:20">
      <c r="T134" s="4"/>
    </row>
    <row r="135" spans="20:20">
      <c r="T135" s="4"/>
    </row>
    <row r="136" spans="20:20">
      <c r="T136" s="4"/>
    </row>
    <row r="137" spans="20:20">
      <c r="T137" s="4"/>
    </row>
    <row r="138" spans="20:20">
      <c r="T138" s="4"/>
    </row>
    <row r="139" spans="20:20">
      <c r="T139" s="4"/>
    </row>
    <row r="140" spans="20:20">
      <c r="T140" s="4"/>
    </row>
    <row r="141" spans="20:20">
      <c r="T141" s="4"/>
    </row>
    <row r="142" spans="20:20">
      <c r="T142" s="4"/>
    </row>
    <row r="143" spans="20:20">
      <c r="T143" s="4"/>
    </row>
    <row r="144" spans="20:20">
      <c r="T144" s="4"/>
    </row>
    <row r="145" spans="20:20">
      <c r="T145" s="4"/>
    </row>
    <row r="146" spans="20:20">
      <c r="T146" s="4"/>
    </row>
    <row r="147" spans="20:20">
      <c r="T147" s="4"/>
    </row>
    <row r="148" spans="20:20">
      <c r="T148" s="4"/>
    </row>
    <row r="149" spans="20:20">
      <c r="T149" s="4"/>
    </row>
    <row r="150" spans="20:20">
      <c r="T150" s="4"/>
    </row>
    <row r="151" spans="20:20">
      <c r="T151" s="4"/>
    </row>
    <row r="152" spans="20:20">
      <c r="T152" s="4"/>
    </row>
    <row r="153" spans="20:20">
      <c r="T153" s="4"/>
    </row>
    <row r="154" spans="20:20">
      <c r="T154" s="4"/>
    </row>
    <row r="155" spans="20:20">
      <c r="T155" s="4"/>
    </row>
    <row r="156" spans="20:20">
      <c r="T156" s="4"/>
    </row>
    <row r="157" spans="20:20">
      <c r="T157" s="4"/>
    </row>
    <row r="158" spans="20:20">
      <c r="T158" s="4"/>
    </row>
    <row r="159" spans="20:20">
      <c r="T159" s="4"/>
    </row>
    <row r="160" spans="20:20">
      <c r="T160" s="4"/>
    </row>
    <row r="161" spans="20:20">
      <c r="T161" s="4"/>
    </row>
    <row r="162" spans="20:20">
      <c r="T162" s="4"/>
    </row>
    <row r="163" spans="20:20">
      <c r="T163" s="4"/>
    </row>
    <row r="164" spans="20:20">
      <c r="T164" s="4"/>
    </row>
    <row r="165" spans="20:20">
      <c r="T165" s="4"/>
    </row>
    <row r="166" spans="20:20">
      <c r="T166" s="4"/>
    </row>
    <row r="167" spans="20:20">
      <c r="T167" s="4"/>
    </row>
    <row r="168" spans="20:20">
      <c r="T168" s="4"/>
    </row>
    <row r="169" spans="20:20">
      <c r="T169" s="4"/>
    </row>
    <row r="170" spans="20:20">
      <c r="T170" s="4"/>
    </row>
    <row r="171" spans="20:20">
      <c r="T171" s="4"/>
    </row>
    <row r="172" spans="20:20">
      <c r="T172" s="4"/>
    </row>
    <row r="173" spans="20:20">
      <c r="T173" s="4"/>
    </row>
    <row r="174" spans="20:20">
      <c r="T174" s="4"/>
    </row>
    <row r="175" spans="20:20">
      <c r="T175" s="4"/>
    </row>
    <row r="176" spans="20:20">
      <c r="T176" s="4"/>
    </row>
    <row r="177" spans="20:20">
      <c r="T177" s="4"/>
    </row>
    <row r="178" spans="20:20">
      <c r="T178" s="4"/>
    </row>
    <row r="179" spans="20:20">
      <c r="T179" s="4"/>
    </row>
    <row r="180" spans="20:20">
      <c r="T180" s="4"/>
    </row>
    <row r="181" spans="20:20">
      <c r="T181" s="4"/>
    </row>
    <row r="182" spans="20:20">
      <c r="T182" s="4"/>
    </row>
    <row r="183" spans="20:20">
      <c r="T183" s="4"/>
    </row>
    <row r="184" spans="20:20">
      <c r="T184" s="4"/>
    </row>
    <row r="185" spans="20:20">
      <c r="T185" s="4"/>
    </row>
    <row r="186" spans="20:20">
      <c r="T186" s="4"/>
    </row>
    <row r="187" spans="20:20">
      <c r="T187" s="4"/>
    </row>
    <row r="188" spans="20:20">
      <c r="T188" s="4"/>
    </row>
    <row r="189" spans="20:20">
      <c r="T189" s="4"/>
    </row>
    <row r="190" spans="20:20">
      <c r="T190" s="4"/>
    </row>
    <row r="191" spans="20:20">
      <c r="T191" s="4"/>
    </row>
    <row r="192" spans="20:20">
      <c r="T192" s="4"/>
    </row>
    <row r="193" spans="20:20">
      <c r="T193" s="4"/>
    </row>
    <row r="194" spans="20:20">
      <c r="T194" s="4"/>
    </row>
    <row r="195" spans="20:20">
      <c r="T195" s="4"/>
    </row>
    <row r="196" spans="20:20">
      <c r="T196" s="4"/>
    </row>
    <row r="197" spans="20:20">
      <c r="T197" s="4"/>
    </row>
    <row r="198" spans="20:20">
      <c r="T198" s="4"/>
    </row>
    <row r="199" spans="20:20">
      <c r="T199" s="4"/>
    </row>
    <row r="200" spans="20:20">
      <c r="T200" s="4"/>
    </row>
    <row r="201" spans="20:20">
      <c r="T201" s="4"/>
    </row>
    <row r="202" spans="20:20">
      <c r="T202" s="4"/>
    </row>
    <row r="203" spans="20:20">
      <c r="T203" s="4"/>
    </row>
    <row r="204" spans="20:20">
      <c r="T204" s="4"/>
    </row>
    <row r="205" spans="20:20">
      <c r="T205" s="4"/>
    </row>
    <row r="206" spans="20:20">
      <c r="T206" s="4"/>
    </row>
    <row r="207" spans="20:20">
      <c r="T207" s="4"/>
    </row>
    <row r="208" spans="20:20">
      <c r="T208" s="4"/>
    </row>
    <row r="209" spans="20:20">
      <c r="T209" s="4"/>
    </row>
    <row r="210" spans="20:20">
      <c r="T210" s="4"/>
    </row>
  </sheetData>
  <mergeCells count="136">
    <mergeCell ref="G47:H47"/>
    <mergeCell ref="U40:AB40"/>
    <mergeCell ref="U41:AB41"/>
    <mergeCell ref="U42:AB42"/>
    <mergeCell ref="U43:AB43"/>
    <mergeCell ref="L49:R57"/>
    <mergeCell ref="C49:J57"/>
    <mergeCell ref="C5:D6"/>
    <mergeCell ref="E42:F42"/>
    <mergeCell ref="I42:J42"/>
    <mergeCell ref="K42:L42"/>
    <mergeCell ref="M42:N42"/>
    <mergeCell ref="O42:P42"/>
    <mergeCell ref="Q42:R42"/>
    <mergeCell ref="Q32:R32"/>
    <mergeCell ref="I33:J33"/>
    <mergeCell ref="C29:D30"/>
    <mergeCell ref="C26:D27"/>
    <mergeCell ref="C12:D12"/>
    <mergeCell ref="C21:D22"/>
    <mergeCell ref="C23:D24"/>
    <mergeCell ref="C31:D32"/>
    <mergeCell ref="C33:D33"/>
    <mergeCell ref="C34:D34"/>
    <mergeCell ref="E33:F33"/>
    <mergeCell ref="G33:H33"/>
    <mergeCell ref="E6:F6"/>
    <mergeCell ref="K33:L33"/>
    <mergeCell ref="M33:N33"/>
    <mergeCell ref="O33:P33"/>
    <mergeCell ref="Q33:R33"/>
    <mergeCell ref="E30:F30"/>
    <mergeCell ref="G30:H30"/>
    <mergeCell ref="I30:J30"/>
    <mergeCell ref="K30:L30"/>
    <mergeCell ref="M30:N30"/>
    <mergeCell ref="O30:P30"/>
    <mergeCell ref="Q30:R30"/>
    <mergeCell ref="E32:F32"/>
    <mergeCell ref="G32:H32"/>
    <mergeCell ref="I32:J32"/>
    <mergeCell ref="K32:L32"/>
    <mergeCell ref="M32:N32"/>
    <mergeCell ref="O32:P32"/>
    <mergeCell ref="E31:F31"/>
    <mergeCell ref="G31:H31"/>
    <mergeCell ref="I31:J31"/>
    <mergeCell ref="K31:L31"/>
    <mergeCell ref="M31:N31"/>
    <mergeCell ref="O31:P31"/>
    <mergeCell ref="K6:L6"/>
    <mergeCell ref="Q29:R29"/>
    <mergeCell ref="K21:L21"/>
    <mergeCell ref="I25:J25"/>
    <mergeCell ref="K25:L25"/>
    <mergeCell ref="Q22:R22"/>
    <mergeCell ref="Q23:R23"/>
    <mergeCell ref="Q24:R24"/>
    <mergeCell ref="Q26:R26"/>
    <mergeCell ref="Q27:R27"/>
    <mergeCell ref="O24:P24"/>
    <mergeCell ref="O26:P26"/>
    <mergeCell ref="O27:P27"/>
    <mergeCell ref="O22:P22"/>
    <mergeCell ref="O23:P23"/>
    <mergeCell ref="Q6:R6"/>
    <mergeCell ref="AD48:AH49"/>
    <mergeCell ref="V44:AA44"/>
    <mergeCell ref="A2:A44"/>
    <mergeCell ref="B2:S2"/>
    <mergeCell ref="I3:J3"/>
    <mergeCell ref="K3:L3"/>
    <mergeCell ref="M3:N3"/>
    <mergeCell ref="O3:P3"/>
    <mergeCell ref="Q3:R3"/>
    <mergeCell ref="G26:H26"/>
    <mergeCell ref="G27:H27"/>
    <mergeCell ref="E21:F21"/>
    <mergeCell ref="E22:F22"/>
    <mergeCell ref="E23:F23"/>
    <mergeCell ref="I23:J23"/>
    <mergeCell ref="E24:F24"/>
    <mergeCell ref="I24:J24"/>
    <mergeCell ref="I26:J26"/>
    <mergeCell ref="I27:J27"/>
    <mergeCell ref="E25:F25"/>
    <mergeCell ref="K29:L29"/>
    <mergeCell ref="M29:N29"/>
    <mergeCell ref="O29:P29"/>
    <mergeCell ref="W66:Z66"/>
    <mergeCell ref="V59:Z63"/>
    <mergeCell ref="G25:H25"/>
    <mergeCell ref="G21:H22"/>
    <mergeCell ref="G23:H24"/>
    <mergeCell ref="Q31:R31"/>
    <mergeCell ref="I29:J29"/>
    <mergeCell ref="Q21:R21"/>
    <mergeCell ref="T2:T44"/>
    <mergeCell ref="B44:S44"/>
    <mergeCell ref="E26:F26"/>
    <mergeCell ref="E27:F27"/>
    <mergeCell ref="M22:N22"/>
    <mergeCell ref="M23:N23"/>
    <mergeCell ref="M24:N24"/>
    <mergeCell ref="M26:N26"/>
    <mergeCell ref="M27:N27"/>
    <mergeCell ref="E29:F29"/>
    <mergeCell ref="M21:N21"/>
    <mergeCell ref="I6:J6"/>
    <mergeCell ref="G5:H5"/>
    <mergeCell ref="M5:N5"/>
    <mergeCell ref="O21:P21"/>
    <mergeCell ref="B1:S1"/>
    <mergeCell ref="B45:S45"/>
    <mergeCell ref="U3:AB10"/>
    <mergeCell ref="U11:AB18"/>
    <mergeCell ref="U19:AB34"/>
    <mergeCell ref="U35:AB35"/>
    <mergeCell ref="U36:AB36"/>
    <mergeCell ref="U37:AB37"/>
    <mergeCell ref="U38:AB38"/>
    <mergeCell ref="U39:AB39"/>
    <mergeCell ref="K22:L22"/>
    <mergeCell ref="K23:L23"/>
    <mergeCell ref="K24:L24"/>
    <mergeCell ref="K26:L26"/>
    <mergeCell ref="K27:L27"/>
    <mergeCell ref="G29:H29"/>
    <mergeCell ref="I21:J21"/>
    <mergeCell ref="I22:J22"/>
    <mergeCell ref="V2:AA2"/>
    <mergeCell ref="G6:H6"/>
    <mergeCell ref="M6:N6"/>
    <mergeCell ref="O5:P5"/>
    <mergeCell ref="O6:P6"/>
    <mergeCell ref="Q5:R5"/>
  </mergeCells>
  <conditionalFormatting sqref="E42 G42:I42 K42 M42:R42">
    <cfRule type="cellIs" dxfId="134" priority="13" operator="between">
      <formula>999999</formula>
      <formula>1000000000</formula>
    </cfRule>
  </conditionalFormatting>
  <conditionalFormatting sqref="Q4:R42">
    <cfRule type="expression" dxfId="133" priority="12">
      <formula>$W$56="FA5L1"</formula>
    </cfRule>
  </conditionalFormatting>
  <conditionalFormatting sqref="O4:P42">
    <cfRule type="expression" dxfId="132" priority="11">
      <formula>$W$55="FA4L1"</formula>
    </cfRule>
  </conditionalFormatting>
  <conditionalFormatting sqref="M4:N42">
    <cfRule type="expression" dxfId="131" priority="10">
      <formula>$W$54="FA3L1"</formula>
    </cfRule>
  </conditionalFormatting>
  <conditionalFormatting sqref="K4:L5 K28:L28 K7:L20 K6 K42 K34:L41">
    <cfRule type="expression" dxfId="130" priority="9">
      <formula>$W$53="FA2L1"</formula>
    </cfRule>
  </conditionalFormatting>
  <conditionalFormatting sqref="I5:J5 I28:J28 I7:J20 I6 I42 I34:J41">
    <cfRule type="expression" dxfId="129" priority="8">
      <formula>$W$52="FA1L1"</formula>
    </cfRule>
  </conditionalFormatting>
  <conditionalFormatting sqref="I4:J4">
    <cfRule type="expression" dxfId="128" priority="7">
      <formula>$W$52="FA1L1"</formula>
    </cfRule>
  </conditionalFormatting>
  <conditionalFormatting sqref="K21:L22">
    <cfRule type="expression" dxfId="19" priority="6">
      <formula>$W$53="FA2L1"</formula>
    </cfRule>
  </conditionalFormatting>
  <conditionalFormatting sqref="I21:J22">
    <cfRule type="expression" dxfId="18" priority="5">
      <formula>$W$52="FA1L1"</formula>
    </cfRule>
  </conditionalFormatting>
  <conditionalFormatting sqref="K23:L24 K26:L27 K25">
    <cfRule type="expression" dxfId="15" priority="4">
      <formula>$W$53="FA2L1"</formula>
    </cfRule>
  </conditionalFormatting>
  <conditionalFormatting sqref="I23:J24 I26:J27 I25">
    <cfRule type="expression" dxfId="14" priority="3">
      <formula>$W$52="FA1L1"</formula>
    </cfRule>
  </conditionalFormatting>
  <conditionalFormatting sqref="K29:L33">
    <cfRule type="expression" dxfId="9" priority="2">
      <formula>$W$53="FA2L1"</formula>
    </cfRule>
  </conditionalFormatting>
  <conditionalFormatting sqref="I29:J33">
    <cfRule type="expression" dxfId="8" priority="1">
      <formula>$W$52="FA1L1"</formula>
    </cfRule>
  </conditionalFormatting>
  <pageMargins left="0.25" right="0.25" top="1" bottom="1" header="0.3" footer="0.3"/>
  <pageSetup orientation="portrait" r:id="rId1"/>
  <rowBreaks count="1" manualBreakCount="1">
    <brk id="43" max="16383" man="1"/>
  </rowBreaks>
  <colBreaks count="1" manualBreakCount="1">
    <brk id="2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63"/>
  <sheetViews>
    <sheetView workbookViewId="0"/>
  </sheetViews>
  <sheetFormatPr defaultRowHeight="11.25"/>
  <cols>
    <col min="1" max="1" width="4.83203125" style="34" customWidth="1"/>
    <col min="2" max="11" width="9.83203125" style="34" customWidth="1"/>
    <col min="12" max="12" width="4.83203125" style="34" customWidth="1"/>
    <col min="13" max="13" width="6.83203125" style="34" customWidth="1"/>
    <col min="14" max="14" width="23.83203125" style="34" customWidth="1"/>
    <col min="15" max="20" width="9.83203125" style="34" customWidth="1"/>
    <col min="21" max="21" width="6.83203125" style="34" customWidth="1"/>
    <col min="22" max="23" width="9.83203125" style="34" customWidth="1"/>
    <col min="24" max="24" width="25.5" style="34" customWidth="1"/>
    <col min="25" max="25" width="17.1640625" style="34" customWidth="1"/>
    <col min="26" max="41" width="9.83203125" style="34" customWidth="1"/>
    <col min="42" max="16384" width="9.33203125" style="34"/>
  </cols>
  <sheetData>
    <row r="1" spans="1:21" ht="18" customHeight="1">
      <c r="A1" s="13"/>
      <c r="B1" s="715" t="s">
        <v>128</v>
      </c>
      <c r="C1" s="715"/>
      <c r="D1" s="715"/>
      <c r="E1" s="715"/>
      <c r="F1" s="715"/>
      <c r="G1" s="715"/>
      <c r="H1" s="715"/>
      <c r="I1" s="715"/>
      <c r="J1" s="715"/>
      <c r="K1" s="715"/>
      <c r="L1" s="13"/>
      <c r="M1" s="12"/>
      <c r="N1" s="12"/>
      <c r="O1" s="12"/>
      <c r="P1" s="12"/>
      <c r="Q1" s="12"/>
      <c r="R1" s="12"/>
      <c r="S1" s="12"/>
      <c r="T1" s="12"/>
      <c r="U1" s="12"/>
    </row>
    <row r="2" spans="1:21" ht="20.100000000000001" customHeight="1">
      <c r="A2" s="716" t="s">
        <v>128</v>
      </c>
      <c r="B2" s="717" t="s">
        <v>58</v>
      </c>
      <c r="C2" s="717"/>
      <c r="D2" s="717"/>
      <c r="E2" s="717"/>
      <c r="F2" s="717"/>
      <c r="G2" s="717"/>
      <c r="H2" s="717"/>
      <c r="I2" s="717"/>
      <c r="J2" s="717"/>
      <c r="K2" s="717"/>
      <c r="L2" s="716" t="s">
        <v>128</v>
      </c>
      <c r="M2" s="80" t="str">
        <f>N40</f>
        <v>CA</v>
      </c>
      <c r="N2" s="718" t="s">
        <v>59</v>
      </c>
      <c r="O2" s="718"/>
      <c r="P2" s="718"/>
      <c r="Q2" s="718"/>
      <c r="R2" s="718"/>
      <c r="S2" s="718"/>
      <c r="T2" s="718"/>
      <c r="U2" s="81"/>
    </row>
    <row r="3" spans="1:21" ht="15.95" customHeight="1">
      <c r="A3" s="716"/>
      <c r="B3" s="11"/>
      <c r="C3" s="11"/>
      <c r="D3" s="11"/>
      <c r="E3" s="11"/>
      <c r="F3" s="11"/>
      <c r="G3" s="11"/>
      <c r="H3" s="11"/>
      <c r="I3" s="11"/>
      <c r="J3" s="11"/>
      <c r="K3" s="11"/>
      <c r="L3" s="716"/>
      <c r="M3" s="569" t="s">
        <v>47</v>
      </c>
      <c r="N3" s="570"/>
      <c r="O3" s="570"/>
      <c r="P3" s="570"/>
      <c r="Q3" s="570"/>
      <c r="R3" s="570"/>
      <c r="S3" s="570"/>
      <c r="T3" s="570"/>
      <c r="U3" s="571"/>
    </row>
    <row r="4" spans="1:21" ht="15.95" customHeight="1">
      <c r="A4" s="716"/>
      <c r="B4" s="11"/>
      <c r="C4" s="11"/>
      <c r="D4" s="11"/>
      <c r="E4" s="11"/>
      <c r="F4" s="11"/>
      <c r="G4" s="11"/>
      <c r="H4" s="11"/>
      <c r="I4" s="11"/>
      <c r="J4" s="11"/>
      <c r="K4" s="11"/>
      <c r="L4" s="716"/>
      <c r="M4" s="569"/>
      <c r="N4" s="570"/>
      <c r="O4" s="570"/>
      <c r="P4" s="570"/>
      <c r="Q4" s="570"/>
      <c r="R4" s="570"/>
      <c r="S4" s="570"/>
      <c r="T4" s="570"/>
      <c r="U4" s="571"/>
    </row>
    <row r="5" spans="1:21" ht="15.95" customHeight="1">
      <c r="A5" s="716"/>
      <c r="B5" s="11"/>
      <c r="C5" s="11"/>
      <c r="D5" s="11"/>
      <c r="E5" s="11"/>
      <c r="F5" s="11"/>
      <c r="G5" s="11"/>
      <c r="H5" s="11"/>
      <c r="I5" s="11"/>
      <c r="J5" s="11"/>
      <c r="K5" s="11"/>
      <c r="L5" s="716"/>
      <c r="M5" s="569"/>
      <c r="N5" s="570"/>
      <c r="O5" s="570"/>
      <c r="P5" s="570"/>
      <c r="Q5" s="570"/>
      <c r="R5" s="570"/>
      <c r="S5" s="570"/>
      <c r="T5" s="570"/>
      <c r="U5" s="571"/>
    </row>
    <row r="6" spans="1:21" ht="15.95" customHeight="1">
      <c r="A6" s="716"/>
      <c r="B6" s="11"/>
      <c r="C6" s="11"/>
      <c r="D6" s="11"/>
      <c r="E6" s="11"/>
      <c r="F6" s="11"/>
      <c r="G6" s="11"/>
      <c r="H6" s="11"/>
      <c r="I6" s="11"/>
      <c r="J6" s="11"/>
      <c r="K6" s="11"/>
      <c r="L6" s="716"/>
      <c r="M6" s="569"/>
      <c r="N6" s="570"/>
      <c r="O6" s="570"/>
      <c r="P6" s="570"/>
      <c r="Q6" s="570"/>
      <c r="R6" s="570"/>
      <c r="S6" s="570"/>
      <c r="T6" s="570"/>
      <c r="U6" s="571"/>
    </row>
    <row r="7" spans="1:21" ht="15.95" customHeight="1">
      <c r="A7" s="716"/>
      <c r="B7" s="11"/>
      <c r="C7" s="11"/>
      <c r="D7" s="11"/>
      <c r="E7" s="11"/>
      <c r="F7" s="11"/>
      <c r="G7" s="11"/>
      <c r="H7" s="11"/>
      <c r="I7" s="11"/>
      <c r="J7" s="11"/>
      <c r="K7" s="11"/>
      <c r="L7" s="716"/>
      <c r="M7" s="569"/>
      <c r="N7" s="570"/>
      <c r="O7" s="570"/>
      <c r="P7" s="570"/>
      <c r="Q7" s="570"/>
      <c r="R7" s="570"/>
      <c r="S7" s="570"/>
      <c r="T7" s="570"/>
      <c r="U7" s="571"/>
    </row>
    <row r="8" spans="1:21" ht="15.95" customHeight="1">
      <c r="A8" s="716"/>
      <c r="B8" s="11"/>
      <c r="C8" s="11"/>
      <c r="D8" s="11"/>
      <c r="E8" s="11"/>
      <c r="F8" s="11"/>
      <c r="G8" s="11"/>
      <c r="H8" s="11"/>
      <c r="I8" s="11"/>
      <c r="J8" s="11"/>
      <c r="K8" s="11"/>
      <c r="L8" s="716"/>
      <c r="M8" s="572"/>
      <c r="N8" s="573"/>
      <c r="O8" s="573"/>
      <c r="P8" s="573"/>
      <c r="Q8" s="573"/>
      <c r="R8" s="573"/>
      <c r="S8" s="573"/>
      <c r="T8" s="573"/>
      <c r="U8" s="574"/>
    </row>
    <row r="9" spans="1:21" ht="15.95" customHeight="1">
      <c r="A9" s="716"/>
      <c r="B9" s="11"/>
      <c r="C9" s="11"/>
      <c r="D9" s="11"/>
      <c r="E9" s="11"/>
      <c r="F9" s="11"/>
      <c r="G9" s="11"/>
      <c r="H9" s="11"/>
      <c r="I9" s="11"/>
      <c r="J9" s="11"/>
      <c r="K9" s="11"/>
      <c r="L9" s="716"/>
      <c r="M9" s="566"/>
      <c r="N9" s="567"/>
      <c r="O9" s="567"/>
      <c r="P9" s="567"/>
      <c r="Q9" s="567"/>
      <c r="R9" s="567"/>
      <c r="S9" s="567"/>
      <c r="T9" s="567"/>
      <c r="U9" s="568"/>
    </row>
    <row r="10" spans="1:21" ht="15.95" customHeight="1">
      <c r="A10" s="716"/>
      <c r="B10" s="11"/>
      <c r="C10" s="11"/>
      <c r="D10" s="11"/>
      <c r="E10" s="11"/>
      <c r="F10" s="11"/>
      <c r="G10" s="11"/>
      <c r="H10" s="11"/>
      <c r="I10" s="11"/>
      <c r="J10" s="11"/>
      <c r="K10" s="11"/>
      <c r="L10" s="716"/>
      <c r="M10" s="569"/>
      <c r="N10" s="570"/>
      <c r="O10" s="570"/>
      <c r="P10" s="570"/>
      <c r="Q10" s="570"/>
      <c r="R10" s="570"/>
      <c r="S10" s="570"/>
      <c r="T10" s="570"/>
      <c r="U10" s="571"/>
    </row>
    <row r="11" spans="1:21" ht="15.95" customHeight="1">
      <c r="A11" s="716"/>
      <c r="B11" s="11"/>
      <c r="C11" s="11"/>
      <c r="D11" s="11"/>
      <c r="E11" s="11"/>
      <c r="F11" s="11"/>
      <c r="G11" s="11"/>
      <c r="H11" s="11"/>
      <c r="I11" s="11"/>
      <c r="J11" s="11"/>
      <c r="K11" s="11"/>
      <c r="L11" s="716"/>
      <c r="M11" s="569"/>
      <c r="N11" s="570"/>
      <c r="O11" s="570"/>
      <c r="P11" s="570"/>
      <c r="Q11" s="570"/>
      <c r="R11" s="570"/>
      <c r="S11" s="570"/>
      <c r="T11" s="570"/>
      <c r="U11" s="571"/>
    </row>
    <row r="12" spans="1:21" ht="15.95" customHeight="1">
      <c r="A12" s="716"/>
      <c r="B12" s="11"/>
      <c r="C12" s="11"/>
      <c r="D12" s="11"/>
      <c r="E12" s="11"/>
      <c r="F12" s="11"/>
      <c r="G12" s="11"/>
      <c r="H12" s="11"/>
      <c r="I12" s="11"/>
      <c r="J12" s="11"/>
      <c r="K12" s="11"/>
      <c r="L12" s="716"/>
      <c r="M12" s="569"/>
      <c r="N12" s="570"/>
      <c r="O12" s="570"/>
      <c r="P12" s="570"/>
      <c r="Q12" s="570"/>
      <c r="R12" s="570"/>
      <c r="S12" s="570"/>
      <c r="T12" s="570"/>
      <c r="U12" s="571"/>
    </row>
    <row r="13" spans="1:21" ht="15.95" customHeight="1">
      <c r="A13" s="716"/>
      <c r="B13" s="11"/>
      <c r="C13" s="11"/>
      <c r="D13" s="11"/>
      <c r="E13" s="11"/>
      <c r="F13" s="11"/>
      <c r="G13" s="11"/>
      <c r="H13" s="11"/>
      <c r="I13" s="11"/>
      <c r="J13" s="11"/>
      <c r="K13" s="11"/>
      <c r="L13" s="716"/>
      <c r="M13" s="569"/>
      <c r="N13" s="570"/>
      <c r="O13" s="570"/>
      <c r="P13" s="570"/>
      <c r="Q13" s="570"/>
      <c r="R13" s="570"/>
      <c r="S13" s="570"/>
      <c r="T13" s="570"/>
      <c r="U13" s="571"/>
    </row>
    <row r="14" spans="1:21" ht="15.95" customHeight="1">
      <c r="A14" s="716"/>
      <c r="B14" s="11"/>
      <c r="C14" s="11"/>
      <c r="D14" s="11"/>
      <c r="E14" s="11"/>
      <c r="F14" s="11"/>
      <c r="G14" s="11"/>
      <c r="H14" s="11"/>
      <c r="I14" s="11"/>
      <c r="J14" s="11"/>
      <c r="K14" s="11"/>
      <c r="L14" s="716"/>
      <c r="M14" s="569"/>
      <c r="N14" s="570"/>
      <c r="O14" s="570"/>
      <c r="P14" s="570"/>
      <c r="Q14" s="570"/>
      <c r="R14" s="570"/>
      <c r="S14" s="570"/>
      <c r="T14" s="570"/>
      <c r="U14" s="571"/>
    </row>
    <row r="15" spans="1:21" ht="15.95" customHeight="1">
      <c r="A15" s="716"/>
      <c r="B15" s="11"/>
      <c r="C15" s="11"/>
      <c r="D15" s="11"/>
      <c r="E15" s="11"/>
      <c r="F15" s="11"/>
      <c r="G15" s="11"/>
      <c r="H15" s="11"/>
      <c r="I15" s="11"/>
      <c r="J15" s="11"/>
      <c r="K15" s="11"/>
      <c r="L15" s="716"/>
      <c r="M15" s="572"/>
      <c r="N15" s="573"/>
      <c r="O15" s="573"/>
      <c r="P15" s="573"/>
      <c r="Q15" s="573"/>
      <c r="R15" s="573"/>
      <c r="S15" s="573"/>
      <c r="T15" s="573"/>
      <c r="U15" s="574"/>
    </row>
    <row r="16" spans="1:21" ht="15.95" customHeight="1">
      <c r="A16" s="716"/>
      <c r="B16" s="11"/>
      <c r="C16" s="11"/>
      <c r="D16" s="11"/>
      <c r="E16" s="11"/>
      <c r="F16" s="11"/>
      <c r="G16" s="11"/>
      <c r="H16" s="11"/>
      <c r="I16" s="11"/>
      <c r="J16" s="11"/>
      <c r="K16" s="11"/>
      <c r="L16" s="716"/>
      <c r="M16" s="566"/>
      <c r="N16" s="567"/>
      <c r="O16" s="567"/>
      <c r="P16" s="567"/>
      <c r="Q16" s="567"/>
      <c r="R16" s="567"/>
      <c r="S16" s="567"/>
      <c r="T16" s="567"/>
      <c r="U16" s="568"/>
    </row>
    <row r="17" spans="1:21" ht="15.95" customHeight="1">
      <c r="A17" s="716"/>
      <c r="B17" s="11"/>
      <c r="C17" s="11"/>
      <c r="D17" s="11"/>
      <c r="E17" s="11"/>
      <c r="F17" s="11"/>
      <c r="G17" s="11"/>
      <c r="H17" s="11"/>
      <c r="I17" s="11"/>
      <c r="J17" s="11"/>
      <c r="K17" s="11"/>
      <c r="L17" s="716"/>
      <c r="M17" s="569"/>
      <c r="N17" s="570"/>
      <c r="O17" s="570"/>
      <c r="P17" s="570"/>
      <c r="Q17" s="570"/>
      <c r="R17" s="570"/>
      <c r="S17" s="570"/>
      <c r="T17" s="570"/>
      <c r="U17" s="571"/>
    </row>
    <row r="18" spans="1:21" ht="15.95" customHeight="1">
      <c r="A18" s="716"/>
      <c r="B18" s="11"/>
      <c r="C18" s="11"/>
      <c r="D18" s="11"/>
      <c r="E18" s="11"/>
      <c r="F18" s="11"/>
      <c r="G18" s="11"/>
      <c r="H18" s="11"/>
      <c r="I18" s="11"/>
      <c r="J18" s="11"/>
      <c r="K18" s="11"/>
      <c r="L18" s="716"/>
      <c r="M18" s="569"/>
      <c r="N18" s="570"/>
      <c r="O18" s="570"/>
      <c r="P18" s="570"/>
      <c r="Q18" s="570"/>
      <c r="R18" s="570"/>
      <c r="S18" s="570"/>
      <c r="T18" s="570"/>
      <c r="U18" s="571"/>
    </row>
    <row r="19" spans="1:21" ht="15.95" customHeight="1">
      <c r="A19" s="716"/>
      <c r="B19" s="11"/>
      <c r="C19" s="11"/>
      <c r="D19" s="11"/>
      <c r="E19" s="11"/>
      <c r="F19" s="11"/>
      <c r="G19" s="11"/>
      <c r="H19" s="11"/>
      <c r="I19" s="11"/>
      <c r="J19" s="11"/>
      <c r="K19" s="11"/>
      <c r="L19" s="716"/>
      <c r="M19" s="569"/>
      <c r="N19" s="570"/>
      <c r="O19" s="570"/>
      <c r="P19" s="570"/>
      <c r="Q19" s="570"/>
      <c r="R19" s="570"/>
      <c r="S19" s="570"/>
      <c r="T19" s="570"/>
      <c r="U19" s="571"/>
    </row>
    <row r="20" spans="1:21" ht="15.95" customHeight="1">
      <c r="A20" s="716"/>
      <c r="B20" s="11"/>
      <c r="C20" s="11"/>
      <c r="D20" s="11"/>
      <c r="E20" s="11"/>
      <c r="F20" s="11"/>
      <c r="G20" s="11"/>
      <c r="H20" s="11"/>
      <c r="I20" s="11"/>
      <c r="J20" s="11"/>
      <c r="K20" s="11"/>
      <c r="L20" s="716"/>
      <c r="M20" s="569"/>
      <c r="N20" s="570"/>
      <c r="O20" s="570"/>
      <c r="P20" s="570"/>
      <c r="Q20" s="570"/>
      <c r="R20" s="570"/>
      <c r="S20" s="570"/>
      <c r="T20" s="570"/>
      <c r="U20" s="571"/>
    </row>
    <row r="21" spans="1:21" ht="15.95" customHeight="1">
      <c r="A21" s="716"/>
      <c r="B21" s="11"/>
      <c r="C21" s="11"/>
      <c r="D21" s="11"/>
      <c r="E21" s="11"/>
      <c r="F21" s="11"/>
      <c r="G21" s="11"/>
      <c r="H21" s="11"/>
      <c r="I21" s="11"/>
      <c r="J21" s="11"/>
      <c r="K21" s="11"/>
      <c r="L21" s="716"/>
      <c r="M21" s="569"/>
      <c r="N21" s="570"/>
      <c r="O21" s="570"/>
      <c r="P21" s="570"/>
      <c r="Q21" s="570"/>
      <c r="R21" s="570"/>
      <c r="S21" s="570"/>
      <c r="T21" s="570"/>
      <c r="U21" s="571"/>
    </row>
    <row r="22" spans="1:21" ht="15.95" customHeight="1">
      <c r="A22" s="716"/>
      <c r="B22" s="11"/>
      <c r="C22" s="11"/>
      <c r="D22" s="11"/>
      <c r="E22" s="11"/>
      <c r="F22" s="11"/>
      <c r="G22" s="11"/>
      <c r="H22" s="11"/>
      <c r="I22" s="11"/>
      <c r="J22" s="11"/>
      <c r="K22" s="11"/>
      <c r="L22" s="716"/>
      <c r="M22" s="569"/>
      <c r="N22" s="570"/>
      <c r="O22" s="570"/>
      <c r="P22" s="570"/>
      <c r="Q22" s="570"/>
      <c r="R22" s="570"/>
      <c r="S22" s="570"/>
      <c r="T22" s="570"/>
      <c r="U22" s="571"/>
    </row>
    <row r="23" spans="1:21" ht="15.95" customHeight="1">
      <c r="A23" s="716"/>
      <c r="B23" s="11"/>
      <c r="C23" s="11"/>
      <c r="D23" s="11"/>
      <c r="E23" s="11"/>
      <c r="F23" s="11"/>
      <c r="G23" s="11"/>
      <c r="H23" s="11"/>
      <c r="I23" s="11"/>
      <c r="J23" s="11"/>
      <c r="K23" s="11"/>
      <c r="L23" s="716"/>
      <c r="M23" s="569"/>
      <c r="N23" s="570"/>
      <c r="O23" s="570"/>
      <c r="P23" s="570"/>
      <c r="Q23" s="570"/>
      <c r="R23" s="570"/>
      <c r="S23" s="570"/>
      <c r="T23" s="570"/>
      <c r="U23" s="571"/>
    </row>
    <row r="24" spans="1:21" ht="15.95" customHeight="1">
      <c r="A24" s="716"/>
      <c r="B24" s="11"/>
      <c r="C24" s="11"/>
      <c r="D24" s="11"/>
      <c r="E24" s="11"/>
      <c r="F24" s="11"/>
      <c r="G24" s="11"/>
      <c r="H24" s="11"/>
      <c r="I24" s="11"/>
      <c r="J24" s="11"/>
      <c r="K24" s="11"/>
      <c r="L24" s="716"/>
      <c r="M24" s="569"/>
      <c r="N24" s="570"/>
      <c r="O24" s="570"/>
      <c r="P24" s="570"/>
      <c r="Q24" s="570"/>
      <c r="R24" s="570"/>
      <c r="S24" s="570"/>
      <c r="T24" s="570"/>
      <c r="U24" s="571"/>
    </row>
    <row r="25" spans="1:21" ht="15.95" customHeight="1">
      <c r="A25" s="716"/>
      <c r="B25" s="11"/>
      <c r="C25" s="11"/>
      <c r="D25" s="11"/>
      <c r="E25" s="11"/>
      <c r="F25" s="11"/>
      <c r="G25" s="11"/>
      <c r="H25" s="11"/>
      <c r="I25" s="11"/>
      <c r="J25" s="11"/>
      <c r="K25" s="11"/>
      <c r="L25" s="716"/>
      <c r="M25" s="569"/>
      <c r="N25" s="570"/>
      <c r="O25" s="570"/>
      <c r="P25" s="570"/>
      <c r="Q25" s="570"/>
      <c r="R25" s="570"/>
      <c r="S25" s="570"/>
      <c r="T25" s="570"/>
      <c r="U25" s="571"/>
    </row>
    <row r="26" spans="1:21" ht="15.95" customHeight="1">
      <c r="A26" s="716"/>
      <c r="B26" s="11"/>
      <c r="C26" s="11"/>
      <c r="D26" s="11"/>
      <c r="E26" s="11"/>
      <c r="F26" s="11"/>
      <c r="G26" s="11"/>
      <c r="H26" s="11"/>
      <c r="I26" s="11"/>
      <c r="J26" s="11"/>
      <c r="K26" s="11"/>
      <c r="L26" s="716"/>
      <c r="M26" s="569"/>
      <c r="N26" s="570"/>
      <c r="O26" s="570"/>
      <c r="P26" s="570"/>
      <c r="Q26" s="570"/>
      <c r="R26" s="570"/>
      <c r="S26" s="570"/>
      <c r="T26" s="570"/>
      <c r="U26" s="571"/>
    </row>
    <row r="27" spans="1:21" ht="15.95" customHeight="1">
      <c r="A27" s="716"/>
      <c r="B27" s="11"/>
      <c r="C27" s="11"/>
      <c r="D27" s="11"/>
      <c r="E27" s="11"/>
      <c r="F27" s="11"/>
      <c r="G27" s="11"/>
      <c r="H27" s="11"/>
      <c r="I27" s="11"/>
      <c r="J27" s="11"/>
      <c r="K27" s="11"/>
      <c r="L27" s="716"/>
      <c r="M27" s="569"/>
      <c r="N27" s="570"/>
      <c r="O27" s="570"/>
      <c r="P27" s="570"/>
      <c r="Q27" s="570"/>
      <c r="R27" s="570"/>
      <c r="S27" s="570"/>
      <c r="T27" s="570"/>
      <c r="U27" s="571"/>
    </row>
    <row r="28" spans="1:21" ht="15.95" customHeight="1">
      <c r="A28" s="716"/>
      <c r="B28" s="11"/>
      <c r="C28" s="11"/>
      <c r="D28" s="11"/>
      <c r="E28" s="11"/>
      <c r="F28" s="11"/>
      <c r="G28" s="11"/>
      <c r="H28" s="11"/>
      <c r="I28" s="11"/>
      <c r="J28" s="11"/>
      <c r="K28" s="11"/>
      <c r="L28" s="716"/>
      <c r="M28" s="572"/>
      <c r="N28" s="573"/>
      <c r="O28" s="573"/>
      <c r="P28" s="573"/>
      <c r="Q28" s="573"/>
      <c r="R28" s="573"/>
      <c r="S28" s="573"/>
      <c r="T28" s="573"/>
      <c r="U28" s="574"/>
    </row>
    <row r="29" spans="1:21" ht="15.95" customHeight="1">
      <c r="A29" s="716"/>
      <c r="B29" s="11"/>
      <c r="C29" s="11"/>
      <c r="D29" s="11"/>
      <c r="E29" s="11"/>
      <c r="F29" s="11"/>
      <c r="G29" s="11"/>
      <c r="H29" s="11"/>
      <c r="I29" s="11"/>
      <c r="J29" s="11"/>
      <c r="K29" s="11"/>
      <c r="L29" s="716"/>
      <c r="M29" s="603"/>
      <c r="N29" s="604"/>
      <c r="O29" s="604"/>
      <c r="P29" s="604"/>
      <c r="Q29" s="604"/>
      <c r="R29" s="604"/>
      <c r="S29" s="604"/>
      <c r="T29" s="604"/>
      <c r="U29" s="605"/>
    </row>
    <row r="30" spans="1:21" ht="15.95" customHeight="1">
      <c r="A30" s="716"/>
      <c r="B30" s="11"/>
      <c r="C30" s="11"/>
      <c r="D30" s="11"/>
      <c r="E30" s="11"/>
      <c r="F30" s="11"/>
      <c r="G30" s="11"/>
      <c r="H30" s="11"/>
      <c r="I30" s="11"/>
      <c r="J30" s="11"/>
      <c r="K30" s="11"/>
      <c r="L30" s="716"/>
      <c r="M30" s="255"/>
      <c r="N30" s="256"/>
      <c r="O30" s="256"/>
      <c r="P30" s="256"/>
      <c r="Q30" s="256"/>
      <c r="R30" s="256"/>
      <c r="S30" s="256"/>
      <c r="T30" s="256"/>
      <c r="U30" s="257"/>
    </row>
    <row r="31" spans="1:21" ht="15.95" customHeight="1">
      <c r="A31" s="716"/>
      <c r="B31" s="11"/>
      <c r="C31" s="11"/>
      <c r="D31" s="11"/>
      <c r="E31" s="11"/>
      <c r="F31" s="11"/>
      <c r="G31" s="11"/>
      <c r="H31" s="11"/>
      <c r="I31" s="11"/>
      <c r="J31" s="11"/>
      <c r="K31" s="11"/>
      <c r="L31" s="716"/>
      <c r="M31" s="603"/>
      <c r="N31" s="604"/>
      <c r="O31" s="604"/>
      <c r="P31" s="604"/>
      <c r="Q31" s="604"/>
      <c r="R31" s="604"/>
      <c r="S31" s="604"/>
      <c r="T31" s="604"/>
      <c r="U31" s="605"/>
    </row>
    <row r="32" spans="1:21" ht="15.95" customHeight="1">
      <c r="A32" s="716"/>
      <c r="B32" s="11"/>
      <c r="C32" s="11"/>
      <c r="D32" s="11"/>
      <c r="E32" s="11"/>
      <c r="F32" s="11"/>
      <c r="G32" s="11"/>
      <c r="H32" s="11"/>
      <c r="I32" s="11"/>
      <c r="J32" s="11"/>
      <c r="K32" s="11"/>
      <c r="L32" s="716"/>
      <c r="M32" s="603"/>
      <c r="N32" s="604"/>
      <c r="O32" s="604"/>
      <c r="P32" s="604"/>
      <c r="Q32" s="604"/>
      <c r="R32" s="604"/>
      <c r="S32" s="604"/>
      <c r="T32" s="604"/>
      <c r="U32" s="605"/>
    </row>
    <row r="33" spans="1:32" ht="15.95" customHeight="1">
      <c r="A33" s="716"/>
      <c r="B33" s="11"/>
      <c r="C33" s="11"/>
      <c r="D33" s="11"/>
      <c r="E33" s="11"/>
      <c r="F33" s="11"/>
      <c r="G33" s="11"/>
      <c r="H33" s="11"/>
      <c r="I33" s="11"/>
      <c r="J33" s="11"/>
      <c r="K33" s="11"/>
      <c r="L33" s="716"/>
      <c r="M33" s="603"/>
      <c r="N33" s="604"/>
      <c r="O33" s="604"/>
      <c r="P33" s="604"/>
      <c r="Q33" s="604"/>
      <c r="R33" s="604"/>
      <c r="S33" s="604"/>
      <c r="T33" s="604"/>
      <c r="U33" s="605"/>
    </row>
    <row r="34" spans="1:32" ht="15.95" customHeight="1">
      <c r="A34" s="716"/>
      <c r="B34" s="11"/>
      <c r="C34" s="11"/>
      <c r="D34" s="11"/>
      <c r="E34" s="11"/>
      <c r="F34" s="11"/>
      <c r="G34" s="11"/>
      <c r="H34" s="11"/>
      <c r="I34" s="11"/>
      <c r="J34" s="11"/>
      <c r="K34" s="11"/>
      <c r="L34" s="716"/>
      <c r="M34" s="591"/>
      <c r="N34" s="592"/>
      <c r="O34" s="592"/>
      <c r="P34" s="592"/>
      <c r="Q34" s="592"/>
      <c r="R34" s="592"/>
      <c r="S34" s="592"/>
      <c r="T34" s="592"/>
      <c r="U34" s="593"/>
    </row>
    <row r="35" spans="1:32" ht="15.95" customHeight="1">
      <c r="A35" s="716"/>
      <c r="B35" s="11"/>
      <c r="C35" s="11"/>
      <c r="D35" s="11"/>
      <c r="E35" s="11"/>
      <c r="F35" s="11"/>
      <c r="G35" s="11"/>
      <c r="H35" s="11"/>
      <c r="I35" s="11"/>
      <c r="J35" s="11"/>
      <c r="K35" s="11"/>
      <c r="L35" s="716"/>
      <c r="M35" s="591"/>
      <c r="N35" s="592"/>
      <c r="O35" s="592"/>
      <c r="P35" s="592"/>
      <c r="Q35" s="592"/>
      <c r="R35" s="592"/>
      <c r="S35" s="592"/>
      <c r="T35" s="592"/>
      <c r="U35" s="593"/>
    </row>
    <row r="36" spans="1:32" ht="20.100000000000001" customHeight="1">
      <c r="A36" s="716"/>
      <c r="B36" s="717" t="s">
        <v>58</v>
      </c>
      <c r="C36" s="717"/>
      <c r="D36" s="717"/>
      <c r="E36" s="717"/>
      <c r="F36" s="717"/>
      <c r="G36" s="717"/>
      <c r="H36" s="717"/>
      <c r="I36" s="717"/>
      <c r="J36" s="717"/>
      <c r="K36" s="717"/>
      <c r="L36" s="716"/>
      <c r="M36" s="43" t="str">
        <f>N40</f>
        <v>CA</v>
      </c>
      <c r="N36" s="718" t="s">
        <v>60</v>
      </c>
      <c r="O36" s="718"/>
      <c r="P36" s="718"/>
      <c r="Q36" s="718"/>
      <c r="R36" s="718"/>
      <c r="S36" s="718"/>
      <c r="T36" s="718"/>
      <c r="U36" s="43"/>
    </row>
    <row r="37" spans="1:32" ht="18" customHeight="1">
      <c r="A37" s="13"/>
      <c r="B37" s="715" t="s">
        <v>128</v>
      </c>
      <c r="C37" s="715"/>
      <c r="D37" s="715"/>
      <c r="E37" s="715"/>
      <c r="F37" s="715"/>
      <c r="G37" s="715"/>
      <c r="H37" s="715"/>
      <c r="I37" s="715"/>
      <c r="J37" s="715"/>
      <c r="K37" s="715"/>
      <c r="L37" s="13"/>
      <c r="M37" s="719" t="s">
        <v>183</v>
      </c>
      <c r="N37" s="720"/>
      <c r="O37" s="720"/>
      <c r="P37" s="720"/>
      <c r="Q37" s="720"/>
      <c r="R37" s="720"/>
      <c r="S37" s="720"/>
      <c r="T37" s="720"/>
      <c r="U37" s="720"/>
    </row>
    <row r="38" spans="1:32" ht="15.95" customHeight="1">
      <c r="A38" s="94"/>
      <c r="B38" s="94"/>
      <c r="C38" s="94"/>
      <c r="D38" s="94"/>
      <c r="E38" s="94"/>
      <c r="F38" s="94"/>
      <c r="G38" s="94"/>
      <c r="H38" s="94"/>
      <c r="I38" s="94"/>
      <c r="J38" s="94"/>
      <c r="K38" s="94"/>
      <c r="L38" s="12"/>
      <c r="M38" s="140"/>
      <c r="N38" s="140"/>
      <c r="O38" s="140"/>
      <c r="P38" s="140"/>
      <c r="Q38" s="140"/>
      <c r="R38" s="140"/>
      <c r="S38" s="140"/>
      <c r="T38" s="140"/>
      <c r="U38" s="140"/>
    </row>
    <row r="39" spans="1:32" ht="15.95" customHeight="1">
      <c r="A39" s="94"/>
      <c r="B39" s="94"/>
      <c r="C39" s="94"/>
      <c r="D39" s="94"/>
      <c r="E39" s="94"/>
      <c r="F39" s="94"/>
      <c r="G39" s="94"/>
      <c r="H39" s="94"/>
      <c r="I39" s="94"/>
      <c r="J39" s="94"/>
      <c r="K39" s="94"/>
      <c r="L39" s="12"/>
      <c r="M39" s="140"/>
      <c r="N39" s="140"/>
      <c r="O39" s="140"/>
      <c r="P39" s="140"/>
      <c r="Q39" s="140"/>
      <c r="R39" s="140"/>
      <c r="S39" s="140"/>
      <c r="T39" s="140"/>
      <c r="U39" s="140"/>
      <c r="X39" s="133"/>
      <c r="Y39" s="134"/>
      <c r="Z39" s="132"/>
      <c r="AA39" s="132"/>
      <c r="AB39" s="132"/>
      <c r="AC39" s="132"/>
      <c r="AD39" s="132"/>
      <c r="AE39" s="132"/>
      <c r="AF39" s="132"/>
    </row>
    <row r="40" spans="1:32" ht="15.95" customHeight="1">
      <c r="A40" s="94"/>
      <c r="B40" s="586" t="s">
        <v>157</v>
      </c>
      <c r="C40" s="586"/>
      <c r="D40" s="586"/>
      <c r="E40" s="586"/>
      <c r="F40" s="586"/>
      <c r="G40" s="586"/>
      <c r="H40" s="586"/>
      <c r="I40" s="586"/>
      <c r="J40" s="586"/>
      <c r="K40" s="94"/>
      <c r="L40" s="12"/>
      <c r="M40" s="140"/>
      <c r="N40" s="221" t="s">
        <v>284</v>
      </c>
      <c r="O40" s="221"/>
      <c r="P40" s="140"/>
      <c r="Q40" s="140"/>
      <c r="R40" s="140"/>
      <c r="S40" s="140"/>
      <c r="T40" s="140"/>
      <c r="U40" s="140"/>
      <c r="X40" s="135"/>
      <c r="Z40" s="132"/>
      <c r="AA40" s="132"/>
      <c r="AB40" s="132"/>
      <c r="AC40" s="132"/>
      <c r="AD40" s="132"/>
      <c r="AE40" s="132"/>
      <c r="AF40" s="132"/>
    </row>
    <row r="41" spans="1:32" ht="15.95" customHeight="1">
      <c r="A41" s="94"/>
      <c r="B41" s="586"/>
      <c r="C41" s="586"/>
      <c r="D41" s="586"/>
      <c r="E41" s="586"/>
      <c r="F41" s="586"/>
      <c r="G41" s="586"/>
      <c r="H41" s="586"/>
      <c r="I41" s="586"/>
      <c r="J41" s="586"/>
      <c r="K41" s="94"/>
      <c r="L41" s="12"/>
      <c r="M41" s="140"/>
      <c r="N41" s="231" t="s">
        <v>76</v>
      </c>
      <c r="O41" s="237">
        <v>1219.1480993502478</v>
      </c>
      <c r="P41" s="3" t="s">
        <v>184</v>
      </c>
      <c r="Q41" s="140"/>
      <c r="R41" s="140"/>
      <c r="S41" s="140"/>
      <c r="T41" s="140"/>
      <c r="U41" s="140"/>
      <c r="X41" s="136"/>
      <c r="Z41" s="132"/>
      <c r="AA41" s="132"/>
      <c r="AB41" s="132"/>
      <c r="AC41" s="132"/>
      <c r="AD41" s="132"/>
      <c r="AE41" s="132"/>
      <c r="AF41" s="132"/>
    </row>
    <row r="42" spans="1:32" ht="15.95" customHeight="1">
      <c r="A42" s="94"/>
      <c r="B42" s="586"/>
      <c r="C42" s="586"/>
      <c r="D42" s="586"/>
      <c r="E42" s="586"/>
      <c r="F42" s="586"/>
      <c r="G42" s="586"/>
      <c r="H42" s="586"/>
      <c r="I42" s="586"/>
      <c r="J42" s="586"/>
      <c r="K42" s="94"/>
      <c r="L42" s="12"/>
      <c r="M42" s="140"/>
      <c r="N42" s="231" t="s">
        <v>44</v>
      </c>
      <c r="O42" s="237">
        <v>0</v>
      </c>
      <c r="P42" s="3" t="s">
        <v>185</v>
      </c>
      <c r="Q42" s="140"/>
      <c r="R42" s="140"/>
      <c r="S42" s="140"/>
      <c r="T42" s="140"/>
      <c r="U42" s="140"/>
      <c r="X42" s="137"/>
      <c r="Z42" s="132"/>
      <c r="AA42" s="132"/>
      <c r="AB42" s="132"/>
      <c r="AC42" s="132"/>
      <c r="AD42" s="132"/>
      <c r="AE42" s="132"/>
      <c r="AF42" s="132"/>
    </row>
    <row r="43" spans="1:32" ht="15.95" customHeight="1">
      <c r="A43" s="94"/>
      <c r="B43" s="586"/>
      <c r="C43" s="586"/>
      <c r="D43" s="586"/>
      <c r="E43" s="586"/>
      <c r="F43" s="586"/>
      <c r="G43" s="586"/>
      <c r="H43" s="586"/>
      <c r="I43" s="586"/>
      <c r="J43" s="586"/>
      <c r="K43" s="94"/>
      <c r="L43" s="12"/>
      <c r="M43" s="140"/>
      <c r="N43" s="231" t="s">
        <v>0</v>
      </c>
      <c r="O43" s="237">
        <v>2722.3995648559753</v>
      </c>
      <c r="P43" s="140"/>
      <c r="Q43" s="140"/>
      <c r="R43" s="140"/>
      <c r="S43" s="140"/>
      <c r="T43" s="140"/>
      <c r="U43" s="140"/>
      <c r="X43" s="137"/>
      <c r="Z43" s="132"/>
      <c r="AA43" s="132"/>
      <c r="AB43" s="132"/>
      <c r="AC43" s="132"/>
      <c r="AD43" s="132"/>
      <c r="AE43" s="132"/>
      <c r="AF43" s="132"/>
    </row>
    <row r="44" spans="1:32" ht="15.95" customHeight="1">
      <c r="A44" s="94"/>
      <c r="B44" s="586"/>
      <c r="C44" s="586"/>
      <c r="D44" s="586"/>
      <c r="E44" s="586"/>
      <c r="F44" s="586"/>
      <c r="G44" s="586"/>
      <c r="H44" s="586"/>
      <c r="I44" s="586"/>
      <c r="J44" s="586"/>
      <c r="K44" s="94"/>
      <c r="L44" s="12"/>
      <c r="M44" s="140"/>
      <c r="N44" s="231" t="s">
        <v>1</v>
      </c>
      <c r="O44" s="237">
        <v>5820.7245431959163</v>
      </c>
      <c r="P44" s="140"/>
      <c r="Q44" s="140"/>
      <c r="R44" s="140"/>
      <c r="S44" s="140"/>
      <c r="T44" s="140"/>
      <c r="U44" s="140"/>
      <c r="X44" s="137"/>
      <c r="Z44" s="132"/>
      <c r="AA44" s="132"/>
      <c r="AB44" s="132"/>
      <c r="AC44" s="132"/>
      <c r="AD44" s="132"/>
      <c r="AE44" s="132"/>
      <c r="AF44" s="132"/>
    </row>
    <row r="45" spans="1:32" ht="15.95" customHeight="1">
      <c r="A45" s="94"/>
      <c r="B45" s="586"/>
      <c r="C45" s="586"/>
      <c r="D45" s="586"/>
      <c r="E45" s="586"/>
      <c r="F45" s="586"/>
      <c r="G45" s="586"/>
      <c r="H45" s="586"/>
      <c r="I45" s="586"/>
      <c r="J45" s="586"/>
      <c r="K45" s="94"/>
      <c r="L45" s="12"/>
      <c r="M45" s="140"/>
      <c r="N45" s="231" t="s">
        <v>2</v>
      </c>
      <c r="O45" s="237">
        <v>1409.5176633922606</v>
      </c>
      <c r="P45" s="140"/>
      <c r="Q45" s="140"/>
      <c r="R45" s="140"/>
      <c r="S45" s="140"/>
      <c r="T45" s="140"/>
      <c r="U45" s="140"/>
      <c r="X45" s="132"/>
      <c r="Y45" s="138"/>
      <c r="Z45" s="132"/>
      <c r="AA45" s="132"/>
      <c r="AB45" s="132"/>
      <c r="AC45" s="132"/>
      <c r="AD45" s="132"/>
      <c r="AE45" s="132"/>
      <c r="AF45" s="132"/>
    </row>
    <row r="46" spans="1:32" ht="15.95" customHeight="1">
      <c r="A46" s="94"/>
      <c r="B46" s="141"/>
      <c r="C46" s="141"/>
      <c r="D46" s="141"/>
      <c r="E46" s="141"/>
      <c r="F46" s="141"/>
      <c r="G46" s="141"/>
      <c r="H46" s="141"/>
      <c r="I46" s="141"/>
      <c r="J46" s="94"/>
      <c r="K46" s="94"/>
      <c r="L46" s="12"/>
      <c r="M46" s="140"/>
      <c r="N46" s="222" t="s">
        <v>3</v>
      </c>
      <c r="O46" s="223">
        <v>11171.7898707944</v>
      </c>
      <c r="P46" s="140"/>
      <c r="Q46" s="140"/>
      <c r="R46" s="140"/>
      <c r="S46" s="140"/>
      <c r="T46" s="140"/>
      <c r="U46" s="140"/>
      <c r="X46" s="132"/>
      <c r="Y46" s="139"/>
      <c r="Z46" s="132"/>
      <c r="AA46" s="132"/>
      <c r="AB46" s="132"/>
      <c r="AC46" s="132"/>
      <c r="AD46" s="132"/>
      <c r="AE46" s="132"/>
      <c r="AF46" s="132"/>
    </row>
    <row r="47" spans="1:32" ht="15.95" customHeight="1">
      <c r="A47" s="94"/>
      <c r="B47" s="94"/>
      <c r="C47" s="94"/>
      <c r="D47" s="94"/>
      <c r="E47" s="94"/>
      <c r="F47" s="94"/>
      <c r="G47" s="94"/>
      <c r="H47" s="94"/>
      <c r="I47" s="94"/>
      <c r="J47" s="94"/>
      <c r="K47" s="94"/>
      <c r="L47" s="12"/>
      <c r="M47" s="140"/>
      <c r="N47" s="140"/>
      <c r="O47" s="140"/>
      <c r="P47" s="140"/>
      <c r="Q47" s="140"/>
      <c r="R47" s="140"/>
      <c r="S47" s="140"/>
      <c r="T47" s="140"/>
      <c r="U47" s="140"/>
      <c r="X47" s="132"/>
      <c r="Y47" s="132"/>
      <c r="Z47" s="132"/>
      <c r="AA47" s="132"/>
      <c r="AB47" s="132"/>
      <c r="AC47" s="132"/>
      <c r="AD47" s="132"/>
      <c r="AE47" s="132"/>
      <c r="AF47" s="132"/>
    </row>
    <row r="48" spans="1:32" ht="15.95" customHeight="1">
      <c r="A48" s="94"/>
      <c r="B48" s="576" t="s">
        <v>133</v>
      </c>
      <c r="C48" s="576"/>
      <c r="D48" s="576"/>
      <c r="E48" s="576"/>
      <c r="F48" s="576"/>
      <c r="G48" s="576"/>
      <c r="H48" s="576"/>
      <c r="I48" s="576"/>
      <c r="J48" s="576"/>
      <c r="K48" s="94"/>
      <c r="L48" s="12"/>
      <c r="M48" s="140"/>
      <c r="N48" s="575" t="s">
        <v>189</v>
      </c>
      <c r="O48" s="575"/>
      <c r="P48" s="575"/>
      <c r="Q48" s="575"/>
      <c r="R48" s="575"/>
      <c r="S48" s="575"/>
      <c r="T48" s="575"/>
      <c r="U48" s="575"/>
    </row>
    <row r="49" spans="1:23" ht="15.95" customHeight="1">
      <c r="A49" s="94"/>
      <c r="B49" s="576"/>
      <c r="C49" s="576"/>
      <c r="D49" s="576"/>
      <c r="E49" s="576"/>
      <c r="F49" s="576"/>
      <c r="G49" s="576"/>
      <c r="H49" s="576"/>
      <c r="I49" s="576"/>
      <c r="J49" s="576"/>
      <c r="K49" s="94"/>
      <c r="L49" s="12"/>
      <c r="M49" s="140"/>
      <c r="N49" s="140"/>
      <c r="O49" s="140"/>
      <c r="P49" s="140"/>
      <c r="Q49" s="140"/>
      <c r="R49" s="140"/>
      <c r="S49" s="140"/>
      <c r="T49" s="140"/>
      <c r="U49" s="140"/>
    </row>
    <row r="50" spans="1:23" ht="15.95" customHeight="1">
      <c r="A50" s="94"/>
      <c r="B50" s="576"/>
      <c r="C50" s="576"/>
      <c r="D50" s="576"/>
      <c r="E50" s="576"/>
      <c r="F50" s="576"/>
      <c r="G50" s="576"/>
      <c r="H50" s="576"/>
      <c r="I50" s="576"/>
      <c r="J50" s="576"/>
      <c r="K50" s="94"/>
      <c r="L50" s="12"/>
      <c r="M50" s="140"/>
      <c r="N50" s="721" t="s">
        <v>190</v>
      </c>
      <c r="O50" s="721"/>
      <c r="P50" s="721"/>
      <c r="Q50" s="721"/>
      <c r="R50" s="721"/>
      <c r="S50" s="721"/>
      <c r="T50" s="721"/>
      <c r="U50" s="140"/>
    </row>
    <row r="51" spans="1:23" ht="15.95" customHeight="1">
      <c r="A51" s="94"/>
      <c r="B51" s="576"/>
      <c r="C51" s="576"/>
      <c r="D51" s="576"/>
      <c r="E51" s="576"/>
      <c r="F51" s="576"/>
      <c r="G51" s="576"/>
      <c r="H51" s="576"/>
      <c r="I51" s="576"/>
      <c r="J51" s="576"/>
      <c r="K51" s="94"/>
      <c r="L51" s="12"/>
      <c r="M51" s="140"/>
      <c r="N51" s="721"/>
      <c r="O51" s="721"/>
      <c r="P51" s="721"/>
      <c r="Q51" s="721"/>
      <c r="R51" s="721"/>
      <c r="S51" s="721"/>
      <c r="T51" s="721"/>
      <c r="U51" s="140"/>
    </row>
    <row r="52" spans="1:23" ht="15.95" customHeight="1">
      <c r="A52" s="94"/>
      <c r="B52" s="576"/>
      <c r="C52" s="576"/>
      <c r="D52" s="576"/>
      <c r="E52" s="576"/>
      <c r="F52" s="576"/>
      <c r="G52" s="576"/>
      <c r="H52" s="576"/>
      <c r="I52" s="576"/>
      <c r="J52" s="576"/>
      <c r="K52" s="94"/>
      <c r="L52" s="12"/>
      <c r="M52" s="140"/>
      <c r="N52" s="721"/>
      <c r="O52" s="721"/>
      <c r="P52" s="721"/>
      <c r="Q52" s="721"/>
      <c r="R52" s="721"/>
      <c r="S52" s="721"/>
      <c r="T52" s="721"/>
      <c r="U52" s="140"/>
    </row>
    <row r="53" spans="1:23" ht="15.95" customHeight="1">
      <c r="A53" s="94"/>
      <c r="B53" s="576"/>
      <c r="C53" s="576"/>
      <c r="D53" s="576"/>
      <c r="E53" s="576"/>
      <c r="F53" s="576"/>
      <c r="G53" s="576"/>
      <c r="H53" s="576"/>
      <c r="I53" s="576"/>
      <c r="J53" s="576"/>
      <c r="K53" s="94"/>
      <c r="L53" s="12"/>
      <c r="M53" s="140"/>
      <c r="N53" s="140"/>
      <c r="O53" s="140"/>
      <c r="P53" s="140"/>
      <c r="Q53" s="140"/>
      <c r="R53" s="140"/>
      <c r="S53" s="140"/>
      <c r="T53" s="140"/>
      <c r="U53" s="140"/>
    </row>
    <row r="54" spans="1:23" ht="15.95" customHeight="1">
      <c r="A54" s="94"/>
      <c r="B54" s="65"/>
      <c r="C54" s="65"/>
      <c r="D54" s="65"/>
      <c r="E54" s="65"/>
      <c r="F54" s="65"/>
      <c r="G54" s="65"/>
      <c r="H54" s="65"/>
      <c r="I54" s="65"/>
      <c r="J54" s="94"/>
      <c r="K54" s="94"/>
      <c r="L54" s="12"/>
      <c r="M54" s="140"/>
      <c r="N54" s="140"/>
      <c r="O54" s="140"/>
      <c r="P54" s="140"/>
      <c r="Q54" s="140"/>
      <c r="R54" s="140"/>
      <c r="S54" s="140"/>
      <c r="T54" s="140"/>
      <c r="U54" s="140"/>
    </row>
    <row r="55" spans="1:23" ht="15.95" customHeight="1">
      <c r="A55" s="94"/>
      <c r="B55" s="94"/>
      <c r="C55" s="94"/>
      <c r="D55" s="94"/>
      <c r="E55" s="94"/>
      <c r="F55" s="94"/>
      <c r="G55" s="94"/>
      <c r="H55" s="94"/>
      <c r="I55" s="94"/>
      <c r="J55" s="94"/>
      <c r="K55" s="94"/>
      <c r="L55" s="12"/>
      <c r="M55" s="140"/>
      <c r="N55" s="140"/>
      <c r="O55" s="140"/>
      <c r="P55" s="140"/>
      <c r="Q55" s="140"/>
      <c r="R55" s="140"/>
      <c r="S55" s="140"/>
      <c r="T55" s="140"/>
      <c r="U55" s="140"/>
    </row>
    <row r="56" spans="1:23" ht="15.95" customHeight="1">
      <c r="A56" s="94"/>
      <c r="B56" s="94"/>
      <c r="C56" s="94"/>
      <c r="D56" s="94"/>
      <c r="E56" s="94"/>
      <c r="F56" s="94"/>
      <c r="G56" s="94"/>
      <c r="H56" s="94"/>
      <c r="I56" s="94"/>
      <c r="J56" s="94"/>
      <c r="K56" s="94"/>
      <c r="L56" s="12"/>
      <c r="M56" s="140"/>
      <c r="N56" s="140"/>
      <c r="O56" s="140"/>
      <c r="P56" s="140"/>
      <c r="Q56" s="140"/>
      <c r="R56" s="140"/>
      <c r="S56" s="140"/>
      <c r="T56" s="140"/>
      <c r="U56" s="140"/>
    </row>
    <row r="57" spans="1:23" ht="15.95" customHeight="1">
      <c r="A57" s="94"/>
      <c r="B57" s="94"/>
      <c r="C57" s="94"/>
      <c r="D57" s="94"/>
      <c r="E57" s="94"/>
      <c r="F57" s="94"/>
      <c r="G57" s="94"/>
      <c r="H57" s="94"/>
      <c r="I57" s="94"/>
      <c r="J57" s="94"/>
      <c r="K57" s="94"/>
      <c r="L57" s="12"/>
      <c r="M57" s="140"/>
      <c r="N57" s="140"/>
      <c r="O57" s="140"/>
      <c r="P57" s="140"/>
      <c r="Q57" s="140"/>
      <c r="R57" s="140"/>
      <c r="S57" s="140"/>
      <c r="T57" s="140"/>
      <c r="U57" s="140"/>
    </row>
    <row r="58" spans="1:23" ht="15.95" customHeight="1">
      <c r="A58" s="94"/>
      <c r="B58" s="94"/>
      <c r="C58" s="94"/>
      <c r="D58" s="94"/>
      <c r="E58" s="94"/>
      <c r="F58" s="94"/>
      <c r="G58" s="94"/>
      <c r="H58" s="94"/>
      <c r="I58" s="94"/>
      <c r="J58" s="94"/>
      <c r="K58" s="94"/>
      <c r="L58" s="12"/>
      <c r="M58" s="140"/>
      <c r="N58" s="140"/>
      <c r="O58" s="140"/>
      <c r="P58" s="140"/>
      <c r="Q58" s="140"/>
      <c r="R58" s="140"/>
      <c r="S58" s="140"/>
      <c r="T58" s="140"/>
      <c r="U58" s="140"/>
    </row>
    <row r="59" spans="1:23" ht="15.95" customHeight="1">
      <c r="A59" s="94"/>
      <c r="B59" s="94"/>
      <c r="C59" s="94"/>
      <c r="D59" s="94"/>
      <c r="E59" s="94"/>
      <c r="F59" s="94"/>
      <c r="G59" s="94"/>
      <c r="H59" s="94"/>
      <c r="I59" s="94"/>
      <c r="J59" s="94"/>
      <c r="K59" s="94"/>
      <c r="L59" s="12"/>
      <c r="M59" s="140"/>
      <c r="N59" s="140"/>
      <c r="O59" s="140"/>
      <c r="P59" s="140"/>
      <c r="Q59" s="140"/>
      <c r="R59" s="140"/>
      <c r="S59" s="140"/>
      <c r="T59" s="140"/>
      <c r="U59" s="140"/>
    </row>
    <row r="60" spans="1:23" ht="12.75">
      <c r="M60" s="22"/>
      <c r="N60" s="142"/>
      <c r="O60" s="142"/>
      <c r="P60" s="142"/>
      <c r="Q60" s="142"/>
      <c r="R60" s="142"/>
      <c r="S60" s="142"/>
      <c r="T60" s="142"/>
      <c r="U60" s="142"/>
      <c r="V60" s="22"/>
      <c r="W60" s="22"/>
    </row>
    <row r="61" spans="1:23">
      <c r="M61" s="22"/>
      <c r="N61" s="22"/>
      <c r="O61" s="22"/>
      <c r="P61" s="22"/>
      <c r="Q61" s="22"/>
      <c r="R61" s="22"/>
      <c r="S61" s="22"/>
      <c r="T61" s="22"/>
      <c r="U61" s="22"/>
      <c r="V61" s="22"/>
      <c r="W61" s="22"/>
    </row>
    <row r="62" spans="1:23">
      <c r="M62" s="22"/>
      <c r="N62" s="22"/>
      <c r="O62" s="22"/>
      <c r="P62" s="22"/>
      <c r="Q62" s="22"/>
      <c r="R62" s="22"/>
      <c r="S62" s="22"/>
      <c r="T62" s="22"/>
      <c r="U62" s="22"/>
      <c r="V62" s="22"/>
      <c r="W62" s="22"/>
    </row>
    <row r="63" spans="1:23">
      <c r="M63" s="22"/>
      <c r="N63" s="22"/>
      <c r="O63" s="22"/>
      <c r="P63" s="22"/>
      <c r="Q63" s="22"/>
      <c r="R63" s="22"/>
      <c r="S63" s="22"/>
      <c r="T63" s="22"/>
      <c r="U63" s="22"/>
      <c r="V63" s="22"/>
      <c r="W63" s="22"/>
    </row>
  </sheetData>
  <mergeCells count="22">
    <mergeCell ref="B37:K37"/>
    <mergeCell ref="N48:U48"/>
    <mergeCell ref="M37:U37"/>
    <mergeCell ref="N50:T52"/>
    <mergeCell ref="B40:J45"/>
    <mergeCell ref="B48:J53"/>
    <mergeCell ref="B1:K1"/>
    <mergeCell ref="A2:A36"/>
    <mergeCell ref="B2:K2"/>
    <mergeCell ref="L2:L36"/>
    <mergeCell ref="N2:T2"/>
    <mergeCell ref="M3:U8"/>
    <mergeCell ref="M9:U15"/>
    <mergeCell ref="M16:U28"/>
    <mergeCell ref="M29:U29"/>
    <mergeCell ref="M31:U31"/>
    <mergeCell ref="M32:U32"/>
    <mergeCell ref="M33:U33"/>
    <mergeCell ref="M34:U34"/>
    <mergeCell ref="M35:U35"/>
    <mergeCell ref="B36:K36"/>
    <mergeCell ref="N36:T36"/>
  </mergeCells>
  <pageMargins left="1.25" right="1.25" top="1.25" bottom="1.25" header="0.3" footer="0.3"/>
  <pageSetup orientation="portrait" r:id="rId1"/>
  <rowBreaks count="1" manualBreakCount="1">
    <brk id="35" max="16383" man="1"/>
  </rowBreaks>
  <colBreaks count="1" manualBreakCount="1">
    <brk id="2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49"/>
  <sheetViews>
    <sheetView workbookViewId="0"/>
  </sheetViews>
  <sheetFormatPr defaultRowHeight="11.25"/>
  <cols>
    <col min="1" max="1" width="4.83203125" style="34" customWidth="1"/>
    <col min="2" max="11" width="9.83203125" style="34" customWidth="1"/>
    <col min="12" max="12" width="4.83203125" style="34" customWidth="1"/>
    <col min="13" max="13" width="6.83203125" style="34" customWidth="1"/>
    <col min="14" max="14" width="23.83203125" style="34" customWidth="1"/>
    <col min="15" max="20" width="9.83203125" style="34" customWidth="1"/>
    <col min="21" max="21" width="6.83203125" style="34" customWidth="1"/>
    <col min="22" max="23" width="9.83203125" style="34" customWidth="1"/>
    <col min="24" max="24" width="25.5" style="34" customWidth="1"/>
    <col min="25" max="25" width="17.1640625" style="34" customWidth="1"/>
    <col min="26" max="41" width="9.83203125" style="34" customWidth="1"/>
    <col min="42" max="16384" width="9.33203125" style="34"/>
  </cols>
  <sheetData>
    <row r="1" spans="1:21" ht="18" customHeight="1">
      <c r="A1" s="13"/>
      <c r="B1" s="715" t="s">
        <v>128</v>
      </c>
      <c r="C1" s="715"/>
      <c r="D1" s="715"/>
      <c r="E1" s="715"/>
      <c r="F1" s="715"/>
      <c r="G1" s="715"/>
      <c r="H1" s="715"/>
      <c r="I1" s="715"/>
      <c r="J1" s="715"/>
      <c r="K1" s="715"/>
      <c r="L1" s="13"/>
      <c r="M1" s="12"/>
      <c r="N1" s="12"/>
      <c r="O1" s="12"/>
      <c r="P1" s="12"/>
      <c r="Q1" s="12"/>
      <c r="R1" s="12"/>
      <c r="S1" s="12"/>
      <c r="T1" s="12"/>
      <c r="U1" s="12"/>
    </row>
    <row r="2" spans="1:21" ht="20.100000000000001" customHeight="1">
      <c r="A2" s="716" t="s">
        <v>128</v>
      </c>
      <c r="B2" s="717" t="s">
        <v>61</v>
      </c>
      <c r="C2" s="717"/>
      <c r="D2" s="717"/>
      <c r="E2" s="717"/>
      <c r="F2" s="717"/>
      <c r="G2" s="717"/>
      <c r="H2" s="717"/>
      <c r="I2" s="717"/>
      <c r="J2" s="717"/>
      <c r="K2" s="717"/>
      <c r="L2" s="716" t="s">
        <v>128</v>
      </c>
      <c r="M2" s="80" t="str">
        <f>N40</f>
        <v>CA</v>
      </c>
      <c r="N2" s="718" t="s">
        <v>62</v>
      </c>
      <c r="O2" s="718"/>
      <c r="P2" s="718"/>
      <c r="Q2" s="718"/>
      <c r="R2" s="718"/>
      <c r="S2" s="718"/>
      <c r="T2" s="718"/>
      <c r="U2" s="81"/>
    </row>
    <row r="3" spans="1:21" ht="15.95" customHeight="1">
      <c r="A3" s="716"/>
      <c r="B3" s="11"/>
      <c r="C3" s="11"/>
      <c r="D3" s="11"/>
      <c r="E3" s="11"/>
      <c r="F3" s="11"/>
      <c r="G3" s="11"/>
      <c r="H3" s="11"/>
      <c r="I3" s="11"/>
      <c r="J3" s="11"/>
      <c r="K3" s="11"/>
      <c r="L3" s="716"/>
      <c r="M3" s="569" t="s">
        <v>47</v>
      </c>
      <c r="N3" s="570"/>
      <c r="O3" s="570"/>
      <c r="P3" s="570"/>
      <c r="Q3" s="570"/>
      <c r="R3" s="570"/>
      <c r="S3" s="570"/>
      <c r="T3" s="570"/>
      <c r="U3" s="571"/>
    </row>
    <row r="4" spans="1:21" ht="15.95" customHeight="1">
      <c r="A4" s="716"/>
      <c r="B4" s="11"/>
      <c r="C4" s="11"/>
      <c r="D4" s="11"/>
      <c r="E4" s="11"/>
      <c r="F4" s="11"/>
      <c r="G4" s="11"/>
      <c r="H4" s="11"/>
      <c r="I4" s="11"/>
      <c r="J4" s="11"/>
      <c r="K4" s="11"/>
      <c r="L4" s="716"/>
      <c r="M4" s="569"/>
      <c r="N4" s="570"/>
      <c r="O4" s="570"/>
      <c r="P4" s="570"/>
      <c r="Q4" s="570"/>
      <c r="R4" s="570"/>
      <c r="S4" s="570"/>
      <c r="T4" s="570"/>
      <c r="U4" s="571"/>
    </row>
    <row r="5" spans="1:21" ht="15.95" customHeight="1">
      <c r="A5" s="716"/>
      <c r="B5" s="11"/>
      <c r="C5" s="11"/>
      <c r="D5" s="11"/>
      <c r="E5" s="11"/>
      <c r="F5" s="11"/>
      <c r="G5" s="11"/>
      <c r="H5" s="11"/>
      <c r="I5" s="11"/>
      <c r="J5" s="11"/>
      <c r="K5" s="11"/>
      <c r="L5" s="716"/>
      <c r="M5" s="569"/>
      <c r="N5" s="570"/>
      <c r="O5" s="570"/>
      <c r="P5" s="570"/>
      <c r="Q5" s="570"/>
      <c r="R5" s="570"/>
      <c r="S5" s="570"/>
      <c r="T5" s="570"/>
      <c r="U5" s="571"/>
    </row>
    <row r="6" spans="1:21" ht="15.95" customHeight="1">
      <c r="A6" s="716"/>
      <c r="B6" s="11"/>
      <c r="C6" s="11"/>
      <c r="D6" s="11"/>
      <c r="E6" s="11"/>
      <c r="F6" s="11"/>
      <c r="G6" s="11"/>
      <c r="H6" s="11"/>
      <c r="I6" s="11"/>
      <c r="J6" s="11"/>
      <c r="K6" s="11"/>
      <c r="L6" s="716"/>
      <c r="M6" s="569"/>
      <c r="N6" s="570"/>
      <c r="O6" s="570"/>
      <c r="P6" s="570"/>
      <c r="Q6" s="570"/>
      <c r="R6" s="570"/>
      <c r="S6" s="570"/>
      <c r="T6" s="570"/>
      <c r="U6" s="571"/>
    </row>
    <row r="7" spans="1:21" ht="15.95" customHeight="1">
      <c r="A7" s="716"/>
      <c r="B7" s="11"/>
      <c r="C7" s="11"/>
      <c r="D7" s="11"/>
      <c r="E7" s="11"/>
      <c r="F7" s="11"/>
      <c r="G7" s="11"/>
      <c r="H7" s="11"/>
      <c r="I7" s="11"/>
      <c r="J7" s="11"/>
      <c r="K7" s="11"/>
      <c r="L7" s="716"/>
      <c r="M7" s="569"/>
      <c r="N7" s="570"/>
      <c r="O7" s="570"/>
      <c r="P7" s="570"/>
      <c r="Q7" s="570"/>
      <c r="R7" s="570"/>
      <c r="S7" s="570"/>
      <c r="T7" s="570"/>
      <c r="U7" s="571"/>
    </row>
    <row r="8" spans="1:21" ht="15.95" customHeight="1">
      <c r="A8" s="716"/>
      <c r="B8" s="11"/>
      <c r="C8" s="11"/>
      <c r="D8" s="11"/>
      <c r="E8" s="11"/>
      <c r="F8" s="11"/>
      <c r="G8" s="11"/>
      <c r="H8" s="11"/>
      <c r="I8" s="11"/>
      <c r="J8" s="11"/>
      <c r="K8" s="11"/>
      <c r="L8" s="716"/>
      <c r="M8" s="572"/>
      <c r="N8" s="573"/>
      <c r="O8" s="573"/>
      <c r="P8" s="573"/>
      <c r="Q8" s="573"/>
      <c r="R8" s="573"/>
      <c r="S8" s="573"/>
      <c r="T8" s="573"/>
      <c r="U8" s="574"/>
    </row>
    <row r="9" spans="1:21" ht="15.95" customHeight="1">
      <c r="A9" s="716"/>
      <c r="B9" s="11"/>
      <c r="C9" s="11"/>
      <c r="D9" s="11"/>
      <c r="E9" s="11"/>
      <c r="F9" s="11"/>
      <c r="G9" s="11"/>
      <c r="H9" s="11"/>
      <c r="I9" s="11"/>
      <c r="J9" s="11"/>
      <c r="K9" s="11"/>
      <c r="L9" s="716"/>
      <c r="M9" s="566"/>
      <c r="N9" s="567"/>
      <c r="O9" s="567"/>
      <c r="P9" s="567"/>
      <c r="Q9" s="567"/>
      <c r="R9" s="567"/>
      <c r="S9" s="567"/>
      <c r="T9" s="567"/>
      <c r="U9" s="568"/>
    </row>
    <row r="10" spans="1:21" ht="15.95" customHeight="1">
      <c r="A10" s="716"/>
      <c r="B10" s="11"/>
      <c r="C10" s="11"/>
      <c r="D10" s="11"/>
      <c r="E10" s="11"/>
      <c r="F10" s="11"/>
      <c r="G10" s="11"/>
      <c r="H10" s="11"/>
      <c r="I10" s="11"/>
      <c r="J10" s="11"/>
      <c r="K10" s="11"/>
      <c r="L10" s="716"/>
      <c r="M10" s="569"/>
      <c r="N10" s="570"/>
      <c r="O10" s="570"/>
      <c r="P10" s="570"/>
      <c r="Q10" s="570"/>
      <c r="R10" s="570"/>
      <c r="S10" s="570"/>
      <c r="T10" s="570"/>
      <c r="U10" s="571"/>
    </row>
    <row r="11" spans="1:21" ht="15.95" customHeight="1">
      <c r="A11" s="716"/>
      <c r="B11" s="11"/>
      <c r="C11" s="11"/>
      <c r="D11" s="11"/>
      <c r="E11" s="11"/>
      <c r="F11" s="11"/>
      <c r="G11" s="11"/>
      <c r="H11" s="11"/>
      <c r="I11" s="11"/>
      <c r="J11" s="11"/>
      <c r="K11" s="11"/>
      <c r="L11" s="716"/>
      <c r="M11" s="569"/>
      <c r="N11" s="570"/>
      <c r="O11" s="570"/>
      <c r="P11" s="570"/>
      <c r="Q11" s="570"/>
      <c r="R11" s="570"/>
      <c r="S11" s="570"/>
      <c r="T11" s="570"/>
      <c r="U11" s="571"/>
    </row>
    <row r="12" spans="1:21" ht="15.95" customHeight="1">
      <c r="A12" s="716"/>
      <c r="B12" s="11"/>
      <c r="C12" s="11"/>
      <c r="D12" s="11"/>
      <c r="E12" s="11"/>
      <c r="F12" s="11"/>
      <c r="G12" s="11"/>
      <c r="H12" s="11"/>
      <c r="I12" s="11"/>
      <c r="J12" s="11"/>
      <c r="K12" s="11"/>
      <c r="L12" s="716"/>
      <c r="M12" s="569"/>
      <c r="N12" s="570"/>
      <c r="O12" s="570"/>
      <c r="P12" s="570"/>
      <c r="Q12" s="570"/>
      <c r="R12" s="570"/>
      <c r="S12" s="570"/>
      <c r="T12" s="570"/>
      <c r="U12" s="571"/>
    </row>
    <row r="13" spans="1:21" ht="15.95" customHeight="1">
      <c r="A13" s="716"/>
      <c r="B13" s="11"/>
      <c r="C13" s="11"/>
      <c r="D13" s="11"/>
      <c r="E13" s="11"/>
      <c r="F13" s="11"/>
      <c r="G13" s="11"/>
      <c r="H13" s="11"/>
      <c r="I13" s="11"/>
      <c r="J13" s="11"/>
      <c r="K13" s="11"/>
      <c r="L13" s="716"/>
      <c r="M13" s="569"/>
      <c r="N13" s="570"/>
      <c r="O13" s="570"/>
      <c r="P13" s="570"/>
      <c r="Q13" s="570"/>
      <c r="R13" s="570"/>
      <c r="S13" s="570"/>
      <c r="T13" s="570"/>
      <c r="U13" s="571"/>
    </row>
    <row r="14" spans="1:21" ht="15.95" customHeight="1">
      <c r="A14" s="716"/>
      <c r="B14" s="11"/>
      <c r="C14" s="11"/>
      <c r="D14" s="11"/>
      <c r="E14" s="11"/>
      <c r="F14" s="11"/>
      <c r="G14" s="11"/>
      <c r="H14" s="11"/>
      <c r="I14" s="11"/>
      <c r="J14" s="11"/>
      <c r="K14" s="11"/>
      <c r="L14" s="716"/>
      <c r="M14" s="569"/>
      <c r="N14" s="570"/>
      <c r="O14" s="570"/>
      <c r="P14" s="570"/>
      <c r="Q14" s="570"/>
      <c r="R14" s="570"/>
      <c r="S14" s="570"/>
      <c r="T14" s="570"/>
      <c r="U14" s="571"/>
    </row>
    <row r="15" spans="1:21" ht="15.95" customHeight="1">
      <c r="A15" s="716"/>
      <c r="B15" s="11"/>
      <c r="C15" s="11"/>
      <c r="D15" s="11"/>
      <c r="E15" s="11"/>
      <c r="F15" s="11"/>
      <c r="G15" s="11"/>
      <c r="H15" s="11"/>
      <c r="I15" s="11"/>
      <c r="J15" s="11"/>
      <c r="K15" s="11"/>
      <c r="L15" s="716"/>
      <c r="M15" s="572"/>
      <c r="N15" s="573"/>
      <c r="O15" s="573"/>
      <c r="P15" s="573"/>
      <c r="Q15" s="573"/>
      <c r="R15" s="573"/>
      <c r="S15" s="573"/>
      <c r="T15" s="573"/>
      <c r="U15" s="574"/>
    </row>
    <row r="16" spans="1:21" ht="15.95" customHeight="1">
      <c r="A16" s="716"/>
      <c r="B16" s="11"/>
      <c r="C16" s="11"/>
      <c r="D16" s="11"/>
      <c r="E16" s="11"/>
      <c r="F16" s="11"/>
      <c r="G16" s="11"/>
      <c r="H16" s="11"/>
      <c r="I16" s="11"/>
      <c r="J16" s="11"/>
      <c r="K16" s="11"/>
      <c r="L16" s="716"/>
      <c r="M16" s="566"/>
      <c r="N16" s="567"/>
      <c r="O16" s="567"/>
      <c r="P16" s="567"/>
      <c r="Q16" s="567"/>
      <c r="R16" s="567"/>
      <c r="S16" s="567"/>
      <c r="T16" s="567"/>
      <c r="U16" s="568"/>
    </row>
    <row r="17" spans="1:21" ht="15.95" customHeight="1">
      <c r="A17" s="716"/>
      <c r="B17" s="11"/>
      <c r="C17" s="11"/>
      <c r="D17" s="11"/>
      <c r="E17" s="11"/>
      <c r="F17" s="11"/>
      <c r="G17" s="11"/>
      <c r="H17" s="11"/>
      <c r="I17" s="11"/>
      <c r="J17" s="11"/>
      <c r="K17" s="11"/>
      <c r="L17" s="716"/>
      <c r="M17" s="569"/>
      <c r="N17" s="570"/>
      <c r="O17" s="570"/>
      <c r="P17" s="570"/>
      <c r="Q17" s="570"/>
      <c r="R17" s="570"/>
      <c r="S17" s="570"/>
      <c r="T17" s="570"/>
      <c r="U17" s="571"/>
    </row>
    <row r="18" spans="1:21" ht="15.95" customHeight="1">
      <c r="A18" s="716"/>
      <c r="B18" s="11"/>
      <c r="C18" s="11"/>
      <c r="D18" s="11"/>
      <c r="E18" s="11"/>
      <c r="F18" s="11"/>
      <c r="G18" s="11"/>
      <c r="H18" s="11"/>
      <c r="I18" s="11"/>
      <c r="J18" s="11"/>
      <c r="K18" s="11"/>
      <c r="L18" s="716"/>
      <c r="M18" s="569"/>
      <c r="N18" s="570"/>
      <c r="O18" s="570"/>
      <c r="P18" s="570"/>
      <c r="Q18" s="570"/>
      <c r="R18" s="570"/>
      <c r="S18" s="570"/>
      <c r="T18" s="570"/>
      <c r="U18" s="571"/>
    </row>
    <row r="19" spans="1:21" ht="15.95" customHeight="1">
      <c r="A19" s="716"/>
      <c r="B19" s="11"/>
      <c r="C19" s="11"/>
      <c r="D19" s="11"/>
      <c r="E19" s="11"/>
      <c r="F19" s="11"/>
      <c r="G19" s="11"/>
      <c r="H19" s="11"/>
      <c r="I19" s="11"/>
      <c r="J19" s="11"/>
      <c r="K19" s="11"/>
      <c r="L19" s="716"/>
      <c r="M19" s="569"/>
      <c r="N19" s="570"/>
      <c r="O19" s="570"/>
      <c r="P19" s="570"/>
      <c r="Q19" s="570"/>
      <c r="R19" s="570"/>
      <c r="S19" s="570"/>
      <c r="T19" s="570"/>
      <c r="U19" s="571"/>
    </row>
    <row r="20" spans="1:21" ht="15.95" customHeight="1">
      <c r="A20" s="716"/>
      <c r="B20" s="11"/>
      <c r="C20" s="11"/>
      <c r="D20" s="11"/>
      <c r="E20" s="11"/>
      <c r="F20" s="11"/>
      <c r="G20" s="11"/>
      <c r="H20" s="11"/>
      <c r="I20" s="11"/>
      <c r="J20" s="11"/>
      <c r="K20" s="11"/>
      <c r="L20" s="716"/>
      <c r="M20" s="569"/>
      <c r="N20" s="570"/>
      <c r="O20" s="570"/>
      <c r="P20" s="570"/>
      <c r="Q20" s="570"/>
      <c r="R20" s="570"/>
      <c r="S20" s="570"/>
      <c r="T20" s="570"/>
      <c r="U20" s="571"/>
    </row>
    <row r="21" spans="1:21" ht="15.95" customHeight="1">
      <c r="A21" s="716"/>
      <c r="B21" s="11"/>
      <c r="C21" s="11"/>
      <c r="D21" s="11"/>
      <c r="E21" s="11"/>
      <c r="F21" s="11"/>
      <c r="G21" s="11"/>
      <c r="H21" s="11"/>
      <c r="I21" s="11"/>
      <c r="J21" s="11"/>
      <c r="K21" s="11"/>
      <c r="L21" s="716"/>
      <c r="M21" s="569"/>
      <c r="N21" s="570"/>
      <c r="O21" s="570"/>
      <c r="P21" s="570"/>
      <c r="Q21" s="570"/>
      <c r="R21" s="570"/>
      <c r="S21" s="570"/>
      <c r="T21" s="570"/>
      <c r="U21" s="571"/>
    </row>
    <row r="22" spans="1:21" ht="15.95" customHeight="1">
      <c r="A22" s="716"/>
      <c r="B22" s="11"/>
      <c r="C22" s="11"/>
      <c r="D22" s="11"/>
      <c r="E22" s="11"/>
      <c r="F22" s="11"/>
      <c r="G22" s="11"/>
      <c r="H22" s="11"/>
      <c r="I22" s="11"/>
      <c r="J22" s="11"/>
      <c r="K22" s="11"/>
      <c r="L22" s="716"/>
      <c r="M22" s="569"/>
      <c r="N22" s="570"/>
      <c r="O22" s="570"/>
      <c r="P22" s="570"/>
      <c r="Q22" s="570"/>
      <c r="R22" s="570"/>
      <c r="S22" s="570"/>
      <c r="T22" s="570"/>
      <c r="U22" s="571"/>
    </row>
    <row r="23" spans="1:21" ht="15.95" customHeight="1">
      <c r="A23" s="716"/>
      <c r="B23" s="11"/>
      <c r="C23" s="11"/>
      <c r="D23" s="11"/>
      <c r="E23" s="11"/>
      <c r="F23" s="11"/>
      <c r="G23" s="11"/>
      <c r="H23" s="11"/>
      <c r="I23" s="11"/>
      <c r="J23" s="11"/>
      <c r="K23" s="11"/>
      <c r="L23" s="716"/>
      <c r="M23" s="569"/>
      <c r="N23" s="570"/>
      <c r="O23" s="570"/>
      <c r="P23" s="570"/>
      <c r="Q23" s="570"/>
      <c r="R23" s="570"/>
      <c r="S23" s="570"/>
      <c r="T23" s="570"/>
      <c r="U23" s="571"/>
    </row>
    <row r="24" spans="1:21" ht="15.95" customHeight="1">
      <c r="A24" s="716"/>
      <c r="B24" s="11"/>
      <c r="C24" s="11"/>
      <c r="D24" s="11"/>
      <c r="E24" s="11"/>
      <c r="F24" s="11"/>
      <c r="G24" s="11"/>
      <c r="H24" s="11"/>
      <c r="I24" s="11"/>
      <c r="J24" s="11"/>
      <c r="K24" s="11"/>
      <c r="L24" s="716"/>
      <c r="M24" s="569"/>
      <c r="N24" s="570"/>
      <c r="O24" s="570"/>
      <c r="P24" s="570"/>
      <c r="Q24" s="570"/>
      <c r="R24" s="570"/>
      <c r="S24" s="570"/>
      <c r="T24" s="570"/>
      <c r="U24" s="571"/>
    </row>
    <row r="25" spans="1:21" ht="15.95" customHeight="1">
      <c r="A25" s="716"/>
      <c r="B25" s="11"/>
      <c r="C25" s="11"/>
      <c r="D25" s="11"/>
      <c r="E25" s="11"/>
      <c r="F25" s="11"/>
      <c r="G25" s="11"/>
      <c r="H25" s="11"/>
      <c r="I25" s="11"/>
      <c r="J25" s="11"/>
      <c r="K25" s="11"/>
      <c r="L25" s="716"/>
      <c r="M25" s="569"/>
      <c r="N25" s="570"/>
      <c r="O25" s="570"/>
      <c r="P25" s="570"/>
      <c r="Q25" s="570"/>
      <c r="R25" s="570"/>
      <c r="S25" s="570"/>
      <c r="T25" s="570"/>
      <c r="U25" s="571"/>
    </row>
    <row r="26" spans="1:21" ht="15.95" customHeight="1">
      <c r="A26" s="716"/>
      <c r="B26" s="11"/>
      <c r="C26" s="11"/>
      <c r="D26" s="11"/>
      <c r="E26" s="11"/>
      <c r="F26" s="11"/>
      <c r="G26" s="11"/>
      <c r="H26" s="11"/>
      <c r="I26" s="11"/>
      <c r="J26" s="11"/>
      <c r="K26" s="11"/>
      <c r="L26" s="716"/>
      <c r="M26" s="569"/>
      <c r="N26" s="570"/>
      <c r="O26" s="570"/>
      <c r="P26" s="570"/>
      <c r="Q26" s="570"/>
      <c r="R26" s="570"/>
      <c r="S26" s="570"/>
      <c r="T26" s="570"/>
      <c r="U26" s="571"/>
    </row>
    <row r="27" spans="1:21" ht="15.95" customHeight="1">
      <c r="A27" s="716"/>
      <c r="B27" s="11"/>
      <c r="C27" s="11"/>
      <c r="D27" s="11"/>
      <c r="E27" s="11"/>
      <c r="F27" s="11"/>
      <c r="G27" s="11"/>
      <c r="H27" s="11"/>
      <c r="I27" s="11"/>
      <c r="J27" s="11"/>
      <c r="K27" s="11"/>
      <c r="L27" s="716"/>
      <c r="M27" s="569"/>
      <c r="N27" s="570"/>
      <c r="O27" s="570"/>
      <c r="P27" s="570"/>
      <c r="Q27" s="570"/>
      <c r="R27" s="570"/>
      <c r="S27" s="570"/>
      <c r="T27" s="570"/>
      <c r="U27" s="571"/>
    </row>
    <row r="28" spans="1:21" ht="15.95" customHeight="1">
      <c r="A28" s="716"/>
      <c r="B28" s="11"/>
      <c r="C28" s="11"/>
      <c r="D28" s="11"/>
      <c r="E28" s="11"/>
      <c r="F28" s="11"/>
      <c r="G28" s="11"/>
      <c r="H28" s="11"/>
      <c r="I28" s="11"/>
      <c r="J28" s="11"/>
      <c r="K28" s="11"/>
      <c r="L28" s="716"/>
      <c r="M28" s="572"/>
      <c r="N28" s="573"/>
      <c r="O28" s="573"/>
      <c r="P28" s="573"/>
      <c r="Q28" s="573"/>
      <c r="R28" s="573"/>
      <c r="S28" s="573"/>
      <c r="T28" s="573"/>
      <c r="U28" s="574"/>
    </row>
    <row r="29" spans="1:21" ht="15.95" customHeight="1">
      <c r="A29" s="716"/>
      <c r="B29" s="11"/>
      <c r="C29" s="11"/>
      <c r="D29" s="11"/>
      <c r="E29" s="11"/>
      <c r="F29" s="11"/>
      <c r="G29" s="11"/>
      <c r="H29" s="11"/>
      <c r="I29" s="11"/>
      <c r="J29" s="11"/>
      <c r="K29" s="11"/>
      <c r="L29" s="716"/>
      <c r="M29" s="603"/>
      <c r="N29" s="604"/>
      <c r="O29" s="604"/>
      <c r="P29" s="604"/>
      <c r="Q29" s="604"/>
      <c r="R29" s="604"/>
      <c r="S29" s="604"/>
      <c r="T29" s="604"/>
      <c r="U29" s="605"/>
    </row>
    <row r="30" spans="1:21" ht="15.95" customHeight="1">
      <c r="A30" s="716"/>
      <c r="B30" s="11"/>
      <c r="C30" s="11"/>
      <c r="D30" s="11"/>
      <c r="E30" s="11"/>
      <c r="F30" s="11"/>
      <c r="G30" s="11"/>
      <c r="H30" s="11"/>
      <c r="I30" s="11"/>
      <c r="J30" s="11"/>
      <c r="K30" s="11"/>
      <c r="L30" s="716"/>
      <c r="M30" s="255"/>
      <c r="N30" s="256"/>
      <c r="O30" s="256"/>
      <c r="P30" s="256"/>
      <c r="Q30" s="256"/>
      <c r="R30" s="256"/>
      <c r="S30" s="256"/>
      <c r="T30" s="256"/>
      <c r="U30" s="257"/>
    </row>
    <row r="31" spans="1:21" ht="15.95" customHeight="1">
      <c r="A31" s="716"/>
      <c r="B31" s="11"/>
      <c r="C31" s="11"/>
      <c r="D31" s="11"/>
      <c r="E31" s="11"/>
      <c r="F31" s="11"/>
      <c r="G31" s="11"/>
      <c r="H31" s="11"/>
      <c r="I31" s="11"/>
      <c r="J31" s="11"/>
      <c r="K31" s="11"/>
      <c r="L31" s="716"/>
      <c r="M31" s="603"/>
      <c r="N31" s="604"/>
      <c r="O31" s="604"/>
      <c r="P31" s="604"/>
      <c r="Q31" s="604"/>
      <c r="R31" s="604"/>
      <c r="S31" s="604"/>
      <c r="T31" s="604"/>
      <c r="U31" s="605"/>
    </row>
    <row r="32" spans="1:21" ht="15.95" customHeight="1">
      <c r="A32" s="716"/>
      <c r="B32" s="11"/>
      <c r="C32" s="11"/>
      <c r="D32" s="11"/>
      <c r="E32" s="11"/>
      <c r="F32" s="11"/>
      <c r="G32" s="11"/>
      <c r="H32" s="11"/>
      <c r="I32" s="11"/>
      <c r="J32" s="11"/>
      <c r="K32" s="11"/>
      <c r="L32" s="716"/>
      <c r="M32" s="603"/>
      <c r="N32" s="604"/>
      <c r="O32" s="604"/>
      <c r="P32" s="604"/>
      <c r="Q32" s="604"/>
      <c r="R32" s="604"/>
      <c r="S32" s="604"/>
      <c r="T32" s="604"/>
      <c r="U32" s="605"/>
    </row>
    <row r="33" spans="1:32" ht="15.95" customHeight="1">
      <c r="A33" s="716"/>
      <c r="B33" s="11"/>
      <c r="C33" s="11"/>
      <c r="D33" s="11"/>
      <c r="E33" s="11"/>
      <c r="F33" s="11"/>
      <c r="G33" s="11"/>
      <c r="H33" s="11"/>
      <c r="I33" s="11"/>
      <c r="J33" s="11"/>
      <c r="K33" s="11"/>
      <c r="L33" s="716"/>
      <c r="M33" s="603"/>
      <c r="N33" s="604"/>
      <c r="O33" s="604"/>
      <c r="P33" s="604"/>
      <c r="Q33" s="604"/>
      <c r="R33" s="604"/>
      <c r="S33" s="604"/>
      <c r="T33" s="604"/>
      <c r="U33" s="605"/>
    </row>
    <row r="34" spans="1:32" ht="15.95" customHeight="1">
      <c r="A34" s="716"/>
      <c r="B34" s="11"/>
      <c r="C34" s="11"/>
      <c r="D34" s="11"/>
      <c r="E34" s="11"/>
      <c r="F34" s="11"/>
      <c r="G34" s="11"/>
      <c r="H34" s="11"/>
      <c r="I34" s="11"/>
      <c r="J34" s="11"/>
      <c r="K34" s="11"/>
      <c r="L34" s="716"/>
      <c r="M34" s="591"/>
      <c r="N34" s="592"/>
      <c r="O34" s="592"/>
      <c r="P34" s="592"/>
      <c r="Q34" s="592"/>
      <c r="R34" s="592"/>
      <c r="S34" s="592"/>
      <c r="T34" s="592"/>
      <c r="U34" s="593"/>
    </row>
    <row r="35" spans="1:32" ht="15.95" customHeight="1">
      <c r="A35" s="716"/>
      <c r="B35" s="11"/>
      <c r="C35" s="11"/>
      <c r="D35" s="11"/>
      <c r="E35" s="11"/>
      <c r="F35" s="11"/>
      <c r="G35" s="11"/>
      <c r="H35" s="11"/>
      <c r="I35" s="11"/>
      <c r="J35" s="11"/>
      <c r="K35" s="11"/>
      <c r="L35" s="716"/>
      <c r="M35" s="591"/>
      <c r="N35" s="592"/>
      <c r="O35" s="592"/>
      <c r="P35" s="592"/>
      <c r="Q35" s="592"/>
      <c r="R35" s="592"/>
      <c r="S35" s="592"/>
      <c r="T35" s="592"/>
      <c r="U35" s="593"/>
    </row>
    <row r="36" spans="1:32" ht="20.100000000000001" customHeight="1">
      <c r="A36" s="716"/>
      <c r="B36" s="717" t="s">
        <v>61</v>
      </c>
      <c r="C36" s="717"/>
      <c r="D36" s="717"/>
      <c r="E36" s="717"/>
      <c r="F36" s="717"/>
      <c r="G36" s="717"/>
      <c r="H36" s="717"/>
      <c r="I36" s="717"/>
      <c r="J36" s="717"/>
      <c r="K36" s="717"/>
      <c r="L36" s="716"/>
      <c r="M36" s="43" t="str">
        <f>N40</f>
        <v>CA</v>
      </c>
      <c r="N36" s="718" t="s">
        <v>63</v>
      </c>
      <c r="O36" s="718"/>
      <c r="P36" s="718"/>
      <c r="Q36" s="718"/>
      <c r="R36" s="718"/>
      <c r="S36" s="718"/>
      <c r="T36" s="718"/>
      <c r="U36" s="43"/>
    </row>
    <row r="37" spans="1:32" ht="18" customHeight="1">
      <c r="A37" s="13"/>
      <c r="B37" s="715" t="s">
        <v>128</v>
      </c>
      <c r="C37" s="715"/>
      <c r="D37" s="715"/>
      <c r="E37" s="715"/>
      <c r="F37" s="715"/>
      <c r="G37" s="715"/>
      <c r="H37" s="715"/>
      <c r="I37" s="715"/>
      <c r="J37" s="715"/>
      <c r="K37" s="715"/>
      <c r="L37" s="13"/>
      <c r="M37" s="719" t="s">
        <v>183</v>
      </c>
      <c r="N37" s="720"/>
      <c r="O37" s="720"/>
      <c r="P37" s="720"/>
      <c r="Q37" s="720"/>
      <c r="R37" s="720"/>
      <c r="S37" s="720"/>
      <c r="T37" s="720"/>
      <c r="U37" s="720"/>
    </row>
    <row r="38" spans="1:32" ht="15.95" customHeight="1">
      <c r="A38" s="94"/>
      <c r="B38" s="94"/>
      <c r="C38" s="94"/>
      <c r="D38" s="94"/>
      <c r="E38" s="94"/>
      <c r="F38" s="94"/>
      <c r="G38" s="94"/>
      <c r="H38" s="94"/>
      <c r="I38" s="94"/>
      <c r="J38" s="94"/>
      <c r="K38" s="94"/>
      <c r="L38" s="12"/>
      <c r="M38" s="140"/>
      <c r="N38" s="140"/>
      <c r="O38" s="140"/>
      <c r="P38" s="140"/>
      <c r="Q38" s="140"/>
      <c r="R38" s="140"/>
      <c r="S38" s="140"/>
      <c r="T38" s="140"/>
      <c r="U38" s="140"/>
    </row>
    <row r="39" spans="1:32" ht="15.95" customHeight="1">
      <c r="A39" s="94"/>
      <c r="B39" s="94"/>
      <c r="C39" s="94"/>
      <c r="D39" s="94"/>
      <c r="E39" s="94"/>
      <c r="F39" s="94"/>
      <c r="G39" s="94"/>
      <c r="H39" s="94"/>
      <c r="I39" s="94"/>
      <c r="J39" s="94"/>
      <c r="K39" s="94"/>
      <c r="L39" s="12"/>
      <c r="M39" s="140"/>
      <c r="N39" s="140"/>
      <c r="O39" s="140"/>
      <c r="P39" s="140"/>
      <c r="Q39" s="140"/>
      <c r="R39" s="140"/>
      <c r="S39" s="140"/>
      <c r="T39" s="140"/>
      <c r="U39" s="140"/>
      <c r="X39" s="133"/>
      <c r="Y39" s="134"/>
      <c r="Z39" s="132"/>
      <c r="AA39" s="132"/>
      <c r="AB39" s="132"/>
      <c r="AC39" s="132"/>
      <c r="AD39" s="132"/>
      <c r="AE39" s="132"/>
      <c r="AF39" s="132"/>
    </row>
    <row r="40" spans="1:32" ht="15.95" customHeight="1">
      <c r="A40" s="94"/>
      <c r="B40" s="586" t="s">
        <v>157</v>
      </c>
      <c r="C40" s="586"/>
      <c r="D40" s="586"/>
      <c r="E40" s="586"/>
      <c r="F40" s="586"/>
      <c r="G40" s="586"/>
      <c r="H40" s="586"/>
      <c r="I40" s="586"/>
      <c r="J40" s="586"/>
      <c r="K40" s="94"/>
      <c r="L40" s="12"/>
      <c r="M40" s="140"/>
      <c r="N40" s="221" t="s">
        <v>284</v>
      </c>
      <c r="O40" s="221"/>
      <c r="P40" s="140"/>
      <c r="Q40" s="140"/>
      <c r="R40" s="140"/>
      <c r="S40" s="140"/>
      <c r="T40" s="140"/>
      <c r="U40" s="140"/>
      <c r="X40" s="135"/>
      <c r="Z40" s="132"/>
      <c r="AA40" s="132"/>
      <c r="AB40" s="132"/>
      <c r="AC40" s="132"/>
      <c r="AD40" s="132"/>
      <c r="AE40" s="132"/>
      <c r="AF40" s="132"/>
    </row>
    <row r="41" spans="1:32" ht="15.95" customHeight="1">
      <c r="A41" s="94"/>
      <c r="B41" s="586"/>
      <c r="C41" s="586"/>
      <c r="D41" s="586"/>
      <c r="E41" s="586"/>
      <c r="F41" s="586"/>
      <c r="G41" s="586"/>
      <c r="H41" s="586"/>
      <c r="I41" s="586"/>
      <c r="J41" s="586"/>
      <c r="K41" s="94"/>
      <c r="L41" s="12"/>
      <c r="M41" s="140"/>
      <c r="N41" s="231" t="s">
        <v>76</v>
      </c>
      <c r="O41" s="237">
        <v>503.00859398500887</v>
      </c>
      <c r="P41" s="3" t="s">
        <v>184</v>
      </c>
      <c r="Q41" s="140"/>
      <c r="R41" s="140"/>
      <c r="S41" s="140"/>
      <c r="T41" s="140"/>
      <c r="U41" s="140"/>
      <c r="X41" s="136"/>
      <c r="Z41" s="132"/>
      <c r="AA41" s="132"/>
      <c r="AB41" s="132"/>
      <c r="AC41" s="132"/>
      <c r="AD41" s="132"/>
      <c r="AE41" s="132"/>
      <c r="AF41" s="132"/>
    </row>
    <row r="42" spans="1:32" ht="15.95" customHeight="1">
      <c r="A42" s="94"/>
      <c r="B42" s="586"/>
      <c r="C42" s="586"/>
      <c r="D42" s="586"/>
      <c r="E42" s="586"/>
      <c r="F42" s="586"/>
      <c r="G42" s="586"/>
      <c r="H42" s="586"/>
      <c r="I42" s="586"/>
      <c r="J42" s="586"/>
      <c r="K42" s="94"/>
      <c r="L42" s="12"/>
      <c r="M42" s="140"/>
      <c r="N42" s="231" t="s">
        <v>44</v>
      </c>
      <c r="O42" s="237">
        <v>0</v>
      </c>
      <c r="P42" s="3" t="s">
        <v>185</v>
      </c>
      <c r="Q42" s="140"/>
      <c r="R42" s="140"/>
      <c r="S42" s="140"/>
      <c r="T42" s="140"/>
      <c r="U42" s="140"/>
      <c r="X42" s="137"/>
      <c r="Z42" s="132"/>
      <c r="AA42" s="132"/>
      <c r="AB42" s="132"/>
      <c r="AC42" s="132"/>
      <c r="AD42" s="132"/>
      <c r="AE42" s="132"/>
      <c r="AF42" s="132"/>
    </row>
    <row r="43" spans="1:32" ht="15.95" customHeight="1">
      <c r="A43" s="94"/>
      <c r="B43" s="586"/>
      <c r="C43" s="586"/>
      <c r="D43" s="586"/>
      <c r="E43" s="586"/>
      <c r="F43" s="586"/>
      <c r="G43" s="586"/>
      <c r="H43" s="586"/>
      <c r="I43" s="586"/>
      <c r="J43" s="586"/>
      <c r="K43" s="94"/>
      <c r="L43" s="12"/>
      <c r="M43" s="140"/>
      <c r="N43" s="231" t="s">
        <v>0</v>
      </c>
      <c r="O43" s="237">
        <v>1479.9706878258794</v>
      </c>
      <c r="P43" s="140"/>
      <c r="Q43" s="140"/>
      <c r="R43" s="140"/>
      <c r="S43" s="140"/>
      <c r="T43" s="140"/>
      <c r="U43" s="140"/>
      <c r="X43" s="137"/>
      <c r="Z43" s="132"/>
      <c r="AA43" s="132"/>
      <c r="AB43" s="132"/>
      <c r="AC43" s="132"/>
      <c r="AD43" s="132"/>
      <c r="AE43" s="132"/>
      <c r="AF43" s="132"/>
    </row>
    <row r="44" spans="1:32" ht="15.95" customHeight="1">
      <c r="A44" s="94"/>
      <c r="B44" s="586"/>
      <c r="C44" s="586"/>
      <c r="D44" s="586"/>
      <c r="E44" s="586"/>
      <c r="F44" s="586"/>
      <c r="G44" s="586"/>
      <c r="H44" s="586"/>
      <c r="I44" s="586"/>
      <c r="J44" s="586"/>
      <c r="K44" s="94"/>
      <c r="L44" s="12"/>
      <c r="M44" s="140"/>
      <c r="N44" s="231" t="s">
        <v>1</v>
      </c>
      <c r="O44" s="237">
        <v>5549.9468052805096</v>
      </c>
      <c r="P44" s="140"/>
      <c r="Q44" s="140"/>
      <c r="R44" s="140"/>
      <c r="S44" s="140"/>
      <c r="T44" s="140"/>
      <c r="U44" s="140"/>
      <c r="X44" s="137"/>
      <c r="Z44" s="132"/>
      <c r="AA44" s="132"/>
      <c r="AB44" s="132"/>
      <c r="AC44" s="132"/>
      <c r="AD44" s="132"/>
      <c r="AE44" s="132"/>
      <c r="AF44" s="132"/>
    </row>
    <row r="45" spans="1:32" ht="15.95" customHeight="1">
      <c r="A45" s="94"/>
      <c r="B45" s="586"/>
      <c r="C45" s="586"/>
      <c r="D45" s="586"/>
      <c r="E45" s="586"/>
      <c r="F45" s="586"/>
      <c r="G45" s="586"/>
      <c r="H45" s="586"/>
      <c r="I45" s="586"/>
      <c r="J45" s="586"/>
      <c r="K45" s="94"/>
      <c r="L45" s="12"/>
      <c r="M45" s="140"/>
      <c r="N45" s="231" t="s">
        <v>2</v>
      </c>
      <c r="O45" s="237">
        <v>790.83421509951938</v>
      </c>
      <c r="P45" s="140"/>
      <c r="Q45" s="140"/>
      <c r="R45" s="140"/>
      <c r="S45" s="140"/>
      <c r="T45" s="140"/>
      <c r="U45" s="140"/>
      <c r="X45" s="132"/>
      <c r="Y45" s="138"/>
      <c r="Z45" s="132"/>
      <c r="AA45" s="132"/>
      <c r="AB45" s="132"/>
      <c r="AC45" s="132"/>
      <c r="AD45" s="132"/>
      <c r="AE45" s="132"/>
      <c r="AF45" s="132"/>
    </row>
    <row r="46" spans="1:32" ht="15.95" customHeight="1">
      <c r="A46" s="94"/>
      <c r="B46" s="141"/>
      <c r="C46" s="141"/>
      <c r="D46" s="141"/>
      <c r="E46" s="141"/>
      <c r="F46" s="141"/>
      <c r="G46" s="141"/>
      <c r="H46" s="141"/>
      <c r="I46" s="141"/>
      <c r="J46" s="94"/>
      <c r="K46" s="94"/>
      <c r="L46" s="12"/>
      <c r="M46" s="140"/>
      <c r="N46" s="222" t="s">
        <v>3</v>
      </c>
      <c r="O46" s="223">
        <v>8323.7603021909163</v>
      </c>
      <c r="P46" s="140"/>
      <c r="Q46" s="140"/>
      <c r="R46" s="140"/>
      <c r="S46" s="140"/>
      <c r="T46" s="140"/>
      <c r="U46" s="140"/>
      <c r="X46" s="132"/>
      <c r="Y46" s="139"/>
      <c r="Z46" s="132"/>
      <c r="AA46" s="132"/>
      <c r="AB46" s="132"/>
      <c r="AC46" s="132"/>
      <c r="AD46" s="132"/>
      <c r="AE46" s="132"/>
      <c r="AF46" s="132"/>
    </row>
    <row r="47" spans="1:32" ht="15.95" customHeight="1">
      <c r="A47" s="94"/>
      <c r="B47" s="94"/>
      <c r="C47" s="94"/>
      <c r="D47" s="94"/>
      <c r="E47" s="94"/>
      <c r="F47" s="94"/>
      <c r="G47" s="94"/>
      <c r="H47" s="94"/>
      <c r="I47" s="94"/>
      <c r="J47" s="94"/>
      <c r="K47" s="94"/>
      <c r="L47" s="12"/>
      <c r="M47" s="140"/>
      <c r="N47" s="140"/>
      <c r="O47" s="140"/>
      <c r="P47" s="140"/>
      <c r="Q47" s="140"/>
      <c r="R47" s="140"/>
      <c r="S47" s="140"/>
      <c r="T47" s="140"/>
      <c r="U47" s="140"/>
      <c r="X47" s="132"/>
      <c r="Y47" s="132"/>
      <c r="Z47" s="132"/>
      <c r="AA47" s="132"/>
      <c r="AB47" s="132"/>
      <c r="AC47" s="132"/>
      <c r="AD47" s="132"/>
      <c r="AE47" s="132"/>
      <c r="AF47" s="132"/>
    </row>
    <row r="48" spans="1:32" ht="15.95" customHeight="1">
      <c r="A48" s="94"/>
      <c r="B48" s="576" t="s">
        <v>133</v>
      </c>
      <c r="C48" s="576"/>
      <c r="D48" s="576"/>
      <c r="E48" s="576"/>
      <c r="F48" s="576"/>
      <c r="G48" s="576"/>
      <c r="H48" s="576"/>
      <c r="I48" s="576"/>
      <c r="J48" s="576"/>
      <c r="K48" s="94"/>
      <c r="L48" s="12"/>
      <c r="M48" s="140"/>
      <c r="N48" s="575" t="s">
        <v>189</v>
      </c>
      <c r="O48" s="575"/>
      <c r="P48" s="575"/>
      <c r="Q48" s="575"/>
      <c r="R48" s="575"/>
      <c r="S48" s="575"/>
      <c r="T48" s="575"/>
      <c r="U48" s="575"/>
    </row>
    <row r="49" spans="1:24" ht="15.95" customHeight="1">
      <c r="A49" s="94"/>
      <c r="B49" s="576"/>
      <c r="C49" s="576"/>
      <c r="D49" s="576"/>
      <c r="E49" s="576"/>
      <c r="F49" s="576"/>
      <c r="G49" s="576"/>
      <c r="H49" s="576"/>
      <c r="I49" s="576"/>
      <c r="J49" s="576"/>
      <c r="K49" s="94"/>
      <c r="L49" s="12"/>
      <c r="M49" s="140"/>
      <c r="N49" s="140"/>
      <c r="O49" s="140"/>
      <c r="P49" s="140"/>
      <c r="Q49" s="140"/>
      <c r="R49" s="140"/>
      <c r="S49" s="140"/>
      <c r="T49" s="140"/>
      <c r="U49" s="140"/>
    </row>
    <row r="50" spans="1:24" ht="15.95" customHeight="1">
      <c r="A50" s="94"/>
      <c r="B50" s="576"/>
      <c r="C50" s="576"/>
      <c r="D50" s="576"/>
      <c r="E50" s="576"/>
      <c r="F50" s="576"/>
      <c r="G50" s="576"/>
      <c r="H50" s="576"/>
      <c r="I50" s="576"/>
      <c r="J50" s="576"/>
      <c r="K50" s="94"/>
      <c r="L50" s="12"/>
      <c r="M50" s="140"/>
      <c r="N50" s="721" t="s">
        <v>190</v>
      </c>
      <c r="O50" s="721"/>
      <c r="P50" s="721"/>
      <c r="Q50" s="721"/>
      <c r="R50" s="721"/>
      <c r="S50" s="721"/>
      <c r="T50" s="721"/>
      <c r="U50" s="140"/>
    </row>
    <row r="51" spans="1:24" ht="15.95" customHeight="1">
      <c r="A51" s="94"/>
      <c r="B51" s="576"/>
      <c r="C51" s="576"/>
      <c r="D51" s="576"/>
      <c r="E51" s="576"/>
      <c r="F51" s="576"/>
      <c r="G51" s="576"/>
      <c r="H51" s="576"/>
      <c r="I51" s="576"/>
      <c r="J51" s="576"/>
      <c r="K51" s="94"/>
      <c r="L51" s="12"/>
      <c r="M51" s="140"/>
      <c r="N51" s="721"/>
      <c r="O51" s="721"/>
      <c r="P51" s="721"/>
      <c r="Q51" s="721"/>
      <c r="R51" s="721"/>
      <c r="S51" s="721"/>
      <c r="T51" s="721"/>
      <c r="U51" s="140"/>
    </row>
    <row r="52" spans="1:24" ht="15.95" customHeight="1">
      <c r="A52" s="94"/>
      <c r="B52" s="576"/>
      <c r="C52" s="576"/>
      <c r="D52" s="576"/>
      <c r="E52" s="576"/>
      <c r="F52" s="576"/>
      <c r="G52" s="576"/>
      <c r="H52" s="576"/>
      <c r="I52" s="576"/>
      <c r="J52" s="576"/>
      <c r="K52" s="94"/>
      <c r="L52" s="12"/>
      <c r="M52" s="140"/>
      <c r="N52" s="721"/>
      <c r="O52" s="721"/>
      <c r="P52" s="721"/>
      <c r="Q52" s="721"/>
      <c r="R52" s="721"/>
      <c r="S52" s="721"/>
      <c r="T52" s="721"/>
      <c r="U52" s="140"/>
    </row>
    <row r="53" spans="1:24" ht="15.95" customHeight="1">
      <c r="A53" s="94"/>
      <c r="B53" s="576"/>
      <c r="C53" s="576"/>
      <c r="D53" s="576"/>
      <c r="E53" s="576"/>
      <c r="F53" s="576"/>
      <c r="G53" s="576"/>
      <c r="H53" s="576"/>
      <c r="I53" s="576"/>
      <c r="J53" s="576"/>
      <c r="K53" s="94"/>
      <c r="L53" s="12"/>
      <c r="M53" s="140"/>
      <c r="N53" s="140"/>
      <c r="O53" s="140"/>
      <c r="P53" s="140"/>
      <c r="Q53" s="140"/>
      <c r="R53" s="140"/>
      <c r="S53" s="140"/>
      <c r="T53" s="140"/>
      <c r="U53" s="140"/>
    </row>
    <row r="54" spans="1:24" ht="15.95" customHeight="1">
      <c r="A54" s="94"/>
      <c r="B54" s="65"/>
      <c r="C54" s="65"/>
      <c r="D54" s="65"/>
      <c r="E54" s="65"/>
      <c r="F54" s="65"/>
      <c r="G54" s="65"/>
      <c r="H54" s="65"/>
      <c r="I54" s="65"/>
      <c r="J54" s="94"/>
      <c r="K54" s="94"/>
      <c r="L54" s="12"/>
      <c r="M54" s="140"/>
      <c r="N54" s="140"/>
      <c r="O54" s="140"/>
      <c r="P54" s="140"/>
      <c r="Q54" s="140"/>
      <c r="R54" s="140"/>
      <c r="S54" s="140"/>
      <c r="T54" s="140"/>
      <c r="U54" s="140"/>
    </row>
    <row r="55" spans="1:24" ht="15.95" customHeight="1">
      <c r="A55" s="94"/>
      <c r="B55" s="94"/>
      <c r="C55" s="94"/>
      <c r="D55" s="94"/>
      <c r="E55" s="94"/>
      <c r="F55" s="94"/>
      <c r="G55" s="94"/>
      <c r="H55" s="94"/>
      <c r="I55" s="94"/>
      <c r="J55" s="94"/>
      <c r="K55" s="94"/>
      <c r="L55" s="12"/>
      <c r="M55" s="140"/>
      <c r="N55" s="140"/>
      <c r="O55" s="140"/>
      <c r="P55" s="140"/>
      <c r="Q55" s="140"/>
      <c r="R55" s="140"/>
      <c r="S55" s="140"/>
      <c r="T55" s="140"/>
      <c r="U55" s="140"/>
    </row>
    <row r="56" spans="1:24" ht="15.95" customHeight="1">
      <c r="A56" s="94"/>
      <c r="B56" s="94"/>
      <c r="C56" s="94"/>
      <c r="D56" s="94"/>
      <c r="E56" s="94"/>
      <c r="F56" s="94"/>
      <c r="G56" s="94"/>
      <c r="H56" s="94"/>
      <c r="I56" s="94"/>
      <c r="J56" s="94"/>
      <c r="K56" s="94"/>
      <c r="L56" s="12"/>
      <c r="M56" s="140"/>
      <c r="N56" s="140"/>
      <c r="O56" s="140"/>
      <c r="P56" s="140"/>
      <c r="Q56" s="140"/>
      <c r="R56" s="140"/>
      <c r="S56" s="140"/>
      <c r="T56" s="140"/>
      <c r="U56" s="140"/>
    </row>
    <row r="57" spans="1:24" ht="15.95" customHeight="1">
      <c r="A57" s="94"/>
      <c r="B57" s="94"/>
      <c r="C57" s="94"/>
      <c r="D57" s="94"/>
      <c r="E57" s="94"/>
      <c r="F57" s="94"/>
      <c r="G57" s="94"/>
      <c r="H57" s="94"/>
      <c r="I57" s="94"/>
      <c r="J57" s="94"/>
      <c r="K57" s="94"/>
      <c r="L57" s="12"/>
      <c r="M57" s="140"/>
      <c r="N57" s="140"/>
      <c r="O57" s="140"/>
      <c r="P57" s="140"/>
      <c r="Q57" s="140"/>
      <c r="R57" s="140"/>
      <c r="S57" s="140"/>
      <c r="T57" s="140"/>
      <c r="U57" s="140"/>
    </row>
    <row r="58" spans="1:24" ht="15.95" customHeight="1">
      <c r="A58" s="94"/>
      <c r="B58" s="94"/>
      <c r="C58" s="94"/>
      <c r="D58" s="94"/>
      <c r="E58" s="94"/>
      <c r="F58" s="94"/>
      <c r="G58" s="94"/>
      <c r="H58" s="94"/>
      <c r="I58" s="94"/>
      <c r="J58" s="94"/>
      <c r="K58" s="94"/>
      <c r="L58" s="12"/>
      <c r="M58" s="140"/>
      <c r="N58" s="140"/>
      <c r="O58" s="140"/>
      <c r="P58" s="140"/>
      <c r="Q58" s="140"/>
      <c r="R58" s="140"/>
      <c r="S58" s="140"/>
      <c r="T58" s="140"/>
      <c r="U58" s="140"/>
    </row>
    <row r="59" spans="1:24" ht="15.95" customHeight="1">
      <c r="A59" s="94"/>
      <c r="B59" s="94"/>
      <c r="C59" s="94"/>
      <c r="D59" s="94"/>
      <c r="E59" s="94"/>
      <c r="F59" s="94"/>
      <c r="G59" s="94"/>
      <c r="H59" s="94"/>
      <c r="I59" s="94"/>
      <c r="J59" s="94"/>
      <c r="K59" s="94"/>
      <c r="L59" s="12"/>
      <c r="M59" s="140"/>
      <c r="N59" s="140"/>
      <c r="O59" s="140"/>
      <c r="P59" s="140"/>
      <c r="Q59" s="140"/>
      <c r="R59" s="140"/>
      <c r="S59" s="140"/>
      <c r="T59" s="140"/>
      <c r="U59" s="140"/>
    </row>
    <row r="60" spans="1:24" ht="12.75">
      <c r="L60" s="22"/>
      <c r="M60" s="22"/>
      <c r="N60" s="142"/>
      <c r="O60" s="142"/>
      <c r="P60" s="142"/>
      <c r="Q60" s="142"/>
      <c r="R60" s="142"/>
      <c r="S60" s="142"/>
      <c r="T60" s="142"/>
      <c r="U60" s="142"/>
      <c r="V60" s="22"/>
      <c r="W60" s="22"/>
      <c r="X60" s="22"/>
    </row>
    <row r="61" spans="1:24">
      <c r="L61" s="22"/>
      <c r="M61" s="22"/>
      <c r="N61" s="22"/>
      <c r="O61" s="22"/>
      <c r="P61" s="22"/>
      <c r="Q61" s="22"/>
      <c r="R61" s="22"/>
      <c r="S61" s="22"/>
      <c r="T61" s="22"/>
      <c r="U61" s="22"/>
      <c r="V61" s="22"/>
      <c r="W61" s="22"/>
      <c r="X61" s="22"/>
    </row>
    <row r="62" spans="1:24">
      <c r="L62" s="22"/>
      <c r="M62" s="22"/>
      <c r="N62" s="22"/>
      <c r="O62" s="22"/>
      <c r="P62" s="22"/>
      <c r="Q62" s="22"/>
      <c r="R62" s="22"/>
      <c r="S62" s="22"/>
      <c r="T62" s="22"/>
      <c r="U62" s="22"/>
      <c r="V62" s="22"/>
      <c r="W62" s="22"/>
      <c r="X62" s="22"/>
    </row>
    <row r="63" spans="1:24">
      <c r="L63" s="22"/>
      <c r="M63" s="22"/>
      <c r="N63" s="22"/>
      <c r="O63" s="22"/>
      <c r="P63" s="22"/>
      <c r="Q63" s="22"/>
      <c r="R63" s="22"/>
      <c r="S63" s="22"/>
      <c r="T63" s="22"/>
      <c r="U63" s="22"/>
      <c r="V63" s="22"/>
      <c r="W63" s="22"/>
      <c r="X63" s="22"/>
    </row>
    <row r="64" spans="1:24">
      <c r="L64" s="22"/>
      <c r="M64" s="22"/>
      <c r="N64" s="22"/>
      <c r="O64" s="22"/>
      <c r="P64" s="22"/>
      <c r="Q64" s="22"/>
      <c r="R64" s="22"/>
      <c r="S64" s="22"/>
      <c r="T64" s="22"/>
      <c r="U64" s="22"/>
      <c r="V64" s="22"/>
      <c r="W64" s="22"/>
      <c r="X64" s="22"/>
    </row>
    <row r="65" spans="12:24" ht="12.95" customHeight="1">
      <c r="L65" s="22"/>
      <c r="M65" s="22"/>
      <c r="N65" s="22"/>
      <c r="O65" s="22"/>
      <c r="P65" s="22"/>
      <c r="Q65" s="22"/>
      <c r="R65" s="22"/>
      <c r="S65" s="22"/>
      <c r="T65" s="22"/>
      <c r="U65" s="22"/>
      <c r="V65" s="22"/>
      <c r="W65" s="22"/>
      <c r="X65" s="22"/>
    </row>
    <row r="66" spans="12:24" ht="12.95" customHeight="1"/>
    <row r="67" spans="12:24" ht="12.95" customHeight="1"/>
    <row r="68" spans="12:24" ht="12.95" customHeight="1"/>
    <row r="69" spans="12:24" ht="12.95" customHeight="1"/>
    <row r="70" spans="12:24" ht="12.95" customHeight="1"/>
    <row r="71" spans="12:24" ht="12.95" customHeight="1"/>
    <row r="72" spans="12:24" ht="12.95" customHeight="1"/>
    <row r="73" spans="12:24" ht="12.95" customHeight="1"/>
    <row r="74" spans="12:24" ht="12.95" customHeight="1"/>
    <row r="75" spans="12:24" ht="12.95" customHeight="1"/>
    <row r="76" spans="12:24" ht="12.95" customHeight="1"/>
    <row r="77" spans="12:24" ht="12.95" customHeight="1"/>
    <row r="78" spans="12:24" ht="12.95" customHeight="1"/>
    <row r="79" spans="12:24" ht="12.95" customHeight="1"/>
    <row r="80" spans="12:24" ht="12.95" customHeight="1"/>
    <row r="81" ht="12.95" customHeight="1"/>
    <row r="82" ht="12.95" customHeight="1"/>
    <row r="83" ht="12.95" customHeight="1"/>
    <row r="84" ht="12.95" customHeight="1"/>
    <row r="85" ht="12.95" customHeight="1"/>
    <row r="86" ht="12.95" customHeight="1"/>
    <row r="87" ht="12.95" customHeight="1"/>
    <row r="88" ht="12.95" customHeight="1"/>
    <row r="89" ht="12.95" customHeight="1"/>
    <row r="90" ht="12.95" customHeight="1"/>
    <row r="91" ht="12.95" customHeight="1"/>
    <row r="92" ht="12.95" customHeight="1"/>
    <row r="93" ht="12.95" customHeight="1"/>
    <row r="94" ht="12.95" customHeight="1"/>
    <row r="95" ht="12.95" customHeight="1"/>
    <row r="96"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sheetData>
  <mergeCells count="22">
    <mergeCell ref="B40:J45"/>
    <mergeCell ref="N48:U48"/>
    <mergeCell ref="B48:J53"/>
    <mergeCell ref="N50:T52"/>
    <mergeCell ref="B1:K1"/>
    <mergeCell ref="B37:K37"/>
    <mergeCell ref="N2:T2"/>
    <mergeCell ref="M3:U8"/>
    <mergeCell ref="M9:U15"/>
    <mergeCell ref="M16:U28"/>
    <mergeCell ref="M29:U29"/>
    <mergeCell ref="M31:U31"/>
    <mergeCell ref="M32:U32"/>
    <mergeCell ref="M33:U33"/>
    <mergeCell ref="M34:U34"/>
    <mergeCell ref="M35:U35"/>
    <mergeCell ref="N36:T36"/>
    <mergeCell ref="M37:U37"/>
    <mergeCell ref="A2:A36"/>
    <mergeCell ref="L2:L36"/>
    <mergeCell ref="B2:K2"/>
    <mergeCell ref="B36:K36"/>
  </mergeCells>
  <pageMargins left="0.7" right="0.7" top="0.75" bottom="0.75" header="0.3" footer="0.3"/>
  <rowBreaks count="1" manualBreakCount="1">
    <brk id="35" max="16383" man="1"/>
  </rowBreaks>
  <colBreaks count="1" manualBreakCount="1">
    <brk id="21"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49"/>
  <sheetViews>
    <sheetView zoomScaleNormal="100" workbookViewId="0"/>
  </sheetViews>
  <sheetFormatPr defaultRowHeight="11.25"/>
  <cols>
    <col min="1" max="1" width="4.83203125" style="9" customWidth="1"/>
    <col min="2" max="2" width="3.83203125" style="9" customWidth="1"/>
    <col min="3" max="6" width="9.83203125" style="9" customWidth="1"/>
    <col min="7" max="7" width="24.33203125" style="9" customWidth="1"/>
    <col min="8" max="10" width="9.83203125" style="9" customWidth="1"/>
    <col min="11" max="11" width="55.5" style="9" customWidth="1"/>
    <col min="12" max="12" width="3.83203125" style="9" customWidth="1"/>
    <col min="13" max="13" width="4.83203125" style="9" customWidth="1"/>
    <col min="14" max="14" width="6.83203125" style="9" customWidth="1"/>
    <col min="15" max="15" width="28.83203125" style="9" customWidth="1"/>
    <col min="16" max="18" width="12.83203125" style="9" customWidth="1"/>
    <col min="19" max="19" width="7.1640625" style="9" customWidth="1"/>
    <col min="20" max="20" width="6.5" style="9" customWidth="1"/>
    <col min="21" max="21" width="6.83203125" style="9" customWidth="1"/>
    <col min="22" max="22" width="9.83203125" style="9" customWidth="1"/>
    <col min="23" max="23" width="28.83203125" style="9" customWidth="1"/>
    <col min="24" max="24" width="11.6640625" style="9" customWidth="1"/>
    <col min="25" max="25" width="11.33203125" style="9" customWidth="1"/>
    <col min="26" max="27" width="9.83203125" style="9" customWidth="1"/>
    <col min="28" max="28" width="12.83203125" style="9" customWidth="1"/>
    <col min="29" max="43" width="9.83203125" style="9" customWidth="1"/>
    <col min="44" max="16384" width="9.33203125" style="9"/>
  </cols>
  <sheetData>
    <row r="1" spans="1:32" s="30" customFormat="1" ht="18" customHeight="1">
      <c r="A1" s="13"/>
      <c r="B1" s="715" t="s">
        <v>128</v>
      </c>
      <c r="C1" s="715"/>
      <c r="D1" s="715"/>
      <c r="E1" s="715"/>
      <c r="F1" s="715"/>
      <c r="G1" s="715"/>
      <c r="H1" s="715"/>
      <c r="I1" s="715"/>
      <c r="J1" s="715"/>
      <c r="K1" s="715"/>
      <c r="L1" s="715"/>
      <c r="M1" s="13"/>
      <c r="N1" s="12"/>
      <c r="O1" s="12"/>
      <c r="P1" s="12"/>
      <c r="Q1" s="12"/>
      <c r="R1" s="12"/>
      <c r="S1" s="12"/>
      <c r="T1" s="12"/>
      <c r="U1" s="12"/>
      <c r="V1" s="31"/>
      <c r="W1" s="31"/>
      <c r="X1" s="264"/>
      <c r="Y1" s="264"/>
      <c r="Z1" s="264"/>
      <c r="AA1" s="264"/>
      <c r="AB1" s="264"/>
      <c r="AC1" s="264"/>
      <c r="AD1" s="264"/>
      <c r="AE1" s="264"/>
      <c r="AF1" s="264"/>
    </row>
    <row r="2" spans="1:32" ht="20.100000000000001" customHeight="1">
      <c r="A2" s="716" t="s">
        <v>128</v>
      </c>
      <c r="B2" s="717" t="s">
        <v>64</v>
      </c>
      <c r="C2" s="717"/>
      <c r="D2" s="717"/>
      <c r="E2" s="717"/>
      <c r="F2" s="717"/>
      <c r="G2" s="717"/>
      <c r="H2" s="717"/>
      <c r="I2" s="717"/>
      <c r="J2" s="717"/>
      <c r="K2" s="717"/>
      <c r="L2" s="717"/>
      <c r="M2" s="716" t="s">
        <v>128</v>
      </c>
      <c r="N2" s="80" t="str">
        <f>O39</f>
        <v>CA</v>
      </c>
      <c r="O2" s="718" t="s">
        <v>65</v>
      </c>
      <c r="P2" s="718"/>
      <c r="Q2" s="718"/>
      <c r="R2" s="718"/>
      <c r="S2" s="718"/>
      <c r="T2" s="718"/>
      <c r="U2" s="81"/>
      <c r="V2" s="73"/>
      <c r="W2" s="73"/>
      <c r="X2" s="264"/>
      <c r="Y2" s="264"/>
      <c r="Z2" s="264"/>
      <c r="AA2" s="264"/>
      <c r="AB2" s="264"/>
      <c r="AC2" s="264"/>
      <c r="AD2" s="264"/>
      <c r="AE2" s="264"/>
      <c r="AF2" s="264"/>
    </row>
    <row r="3" spans="1:32" ht="15.95" customHeight="1">
      <c r="A3" s="716"/>
      <c r="B3" s="11"/>
      <c r="C3" s="11"/>
      <c r="D3" s="11"/>
      <c r="E3" s="11"/>
      <c r="F3" s="11"/>
      <c r="G3" s="11"/>
      <c r="H3" s="11"/>
      <c r="I3" s="11"/>
      <c r="J3" s="11"/>
      <c r="K3" s="11"/>
      <c r="L3" s="11"/>
      <c r="M3" s="716"/>
      <c r="N3" s="569" t="s">
        <v>150</v>
      </c>
      <c r="O3" s="570"/>
      <c r="P3" s="570"/>
      <c r="Q3" s="570"/>
      <c r="R3" s="570"/>
      <c r="S3" s="570"/>
      <c r="T3" s="570"/>
      <c r="U3" s="571"/>
      <c r="V3" s="71"/>
      <c r="W3" s="71"/>
      <c r="X3" s="264"/>
      <c r="Y3" s="264"/>
      <c r="Z3" s="264"/>
      <c r="AA3" s="264"/>
      <c r="AB3" s="264"/>
      <c r="AC3" s="264"/>
      <c r="AD3" s="264"/>
      <c r="AE3" s="264"/>
      <c r="AF3" s="264"/>
    </row>
    <row r="4" spans="1:32" ht="15.95" customHeight="1">
      <c r="A4" s="716"/>
      <c r="B4" s="11"/>
      <c r="C4" s="11"/>
      <c r="D4" s="11"/>
      <c r="E4" s="11"/>
      <c r="F4" s="11"/>
      <c r="G4" s="11"/>
      <c r="H4" s="11"/>
      <c r="I4" s="11"/>
      <c r="J4" s="11"/>
      <c r="K4" s="11"/>
      <c r="L4" s="11"/>
      <c r="M4" s="716"/>
      <c r="N4" s="569"/>
      <c r="O4" s="570"/>
      <c r="P4" s="570"/>
      <c r="Q4" s="570"/>
      <c r="R4" s="570"/>
      <c r="S4" s="570"/>
      <c r="T4" s="570"/>
      <c r="U4" s="571"/>
      <c r="V4" s="71"/>
      <c r="W4" s="71"/>
      <c r="X4" s="264"/>
      <c r="Y4" s="264"/>
      <c r="Z4" s="264"/>
      <c r="AA4" s="264"/>
      <c r="AB4" s="264"/>
      <c r="AC4" s="264"/>
      <c r="AD4" s="264"/>
      <c r="AE4" s="264"/>
      <c r="AF4" s="264"/>
    </row>
    <row r="5" spans="1:32" ht="15.95" customHeight="1">
      <c r="A5" s="716"/>
      <c r="B5" s="11"/>
      <c r="C5" s="11"/>
      <c r="D5" s="11"/>
      <c r="E5" s="11"/>
      <c r="F5" s="11"/>
      <c r="G5" s="11"/>
      <c r="H5" s="11"/>
      <c r="I5" s="11"/>
      <c r="J5" s="11"/>
      <c r="K5" s="11"/>
      <c r="L5" s="11"/>
      <c r="M5" s="716"/>
      <c r="N5" s="569"/>
      <c r="O5" s="570"/>
      <c r="P5" s="570"/>
      <c r="Q5" s="570"/>
      <c r="R5" s="570"/>
      <c r="S5" s="570"/>
      <c r="T5" s="570"/>
      <c r="U5" s="571"/>
      <c r="V5" s="71"/>
      <c r="W5" s="71"/>
      <c r="X5" s="264"/>
      <c r="Y5" s="264"/>
      <c r="Z5" s="264"/>
      <c r="AA5" s="264"/>
      <c r="AB5" s="264"/>
      <c r="AC5" s="264"/>
      <c r="AD5" s="264"/>
      <c r="AE5" s="264"/>
      <c r="AF5" s="264"/>
    </row>
    <row r="6" spans="1:32" ht="15.95" customHeight="1">
      <c r="A6" s="716"/>
      <c r="B6" s="11"/>
      <c r="C6" s="11"/>
      <c r="D6" s="11"/>
      <c r="E6" s="11"/>
      <c r="F6" s="11"/>
      <c r="G6" s="11"/>
      <c r="H6" s="11"/>
      <c r="I6" s="11"/>
      <c r="J6" s="11"/>
      <c r="K6" s="11"/>
      <c r="L6" s="11"/>
      <c r="M6" s="716"/>
      <c r="N6" s="572"/>
      <c r="O6" s="573"/>
      <c r="P6" s="573"/>
      <c r="Q6" s="573"/>
      <c r="R6" s="573"/>
      <c r="S6" s="573"/>
      <c r="T6" s="573"/>
      <c r="U6" s="574"/>
      <c r="V6" s="71"/>
      <c r="W6" s="71"/>
      <c r="X6" s="264"/>
      <c r="Y6" s="264"/>
      <c r="Z6" s="264"/>
      <c r="AA6" s="264"/>
      <c r="AB6" s="264"/>
      <c r="AC6" s="264"/>
      <c r="AD6" s="264"/>
      <c r="AE6" s="264"/>
      <c r="AF6" s="264"/>
    </row>
    <row r="7" spans="1:32" ht="15.95" customHeight="1">
      <c r="A7" s="716"/>
      <c r="B7" s="11"/>
      <c r="C7" s="11"/>
      <c r="D7" s="11"/>
      <c r="E7" s="11"/>
      <c r="F7" s="11"/>
      <c r="G7" s="11"/>
      <c r="H7" s="11"/>
      <c r="I7" s="11"/>
      <c r="J7" s="11"/>
      <c r="K7" s="11"/>
      <c r="L7" s="11"/>
      <c r="M7" s="716"/>
      <c r="N7" s="566"/>
      <c r="O7" s="567"/>
      <c r="P7" s="567"/>
      <c r="Q7" s="567"/>
      <c r="R7" s="567"/>
      <c r="S7" s="567"/>
      <c r="T7" s="567"/>
      <c r="U7" s="568"/>
      <c r="V7" s="71"/>
      <c r="W7" s="71"/>
      <c r="X7" s="264"/>
      <c r="Y7" s="264"/>
      <c r="Z7" s="264"/>
      <c r="AA7" s="264"/>
      <c r="AB7" s="264"/>
      <c r="AC7" s="264"/>
      <c r="AD7" s="264"/>
      <c r="AE7" s="264"/>
      <c r="AF7" s="264"/>
    </row>
    <row r="8" spans="1:32" ht="15.95" customHeight="1">
      <c r="A8" s="716"/>
      <c r="B8" s="11"/>
      <c r="C8" s="11"/>
      <c r="D8" s="11"/>
      <c r="E8" s="11"/>
      <c r="F8" s="11"/>
      <c r="G8" s="11"/>
      <c r="H8" s="11"/>
      <c r="I8" s="11"/>
      <c r="J8" s="11"/>
      <c r="K8" s="11"/>
      <c r="L8" s="11"/>
      <c r="M8" s="716"/>
      <c r="N8" s="569"/>
      <c r="O8" s="570"/>
      <c r="P8" s="570"/>
      <c r="Q8" s="570"/>
      <c r="R8" s="570"/>
      <c r="S8" s="570"/>
      <c r="T8" s="570"/>
      <c r="U8" s="571"/>
      <c r="V8" s="71"/>
      <c r="W8" s="71"/>
      <c r="X8" s="264"/>
      <c r="Y8" s="264"/>
      <c r="Z8" s="264"/>
      <c r="AA8" s="264"/>
      <c r="AB8" s="264"/>
      <c r="AC8" s="264"/>
      <c r="AD8" s="264"/>
      <c r="AE8" s="264"/>
      <c r="AF8" s="264"/>
    </row>
    <row r="9" spans="1:32" ht="15.95" customHeight="1">
      <c r="A9" s="716"/>
      <c r="B9" s="11"/>
      <c r="C9" s="11"/>
      <c r="D9" s="11"/>
      <c r="E9" s="11"/>
      <c r="F9" s="11"/>
      <c r="G9" s="11"/>
      <c r="H9" s="11"/>
      <c r="I9" s="11"/>
      <c r="J9" s="11"/>
      <c r="K9" s="11"/>
      <c r="L9" s="11"/>
      <c r="M9" s="716"/>
      <c r="N9" s="569"/>
      <c r="O9" s="570"/>
      <c r="P9" s="570"/>
      <c r="Q9" s="570"/>
      <c r="R9" s="570"/>
      <c r="S9" s="570"/>
      <c r="T9" s="570"/>
      <c r="U9" s="571"/>
      <c r="V9" s="71"/>
      <c r="W9" s="71"/>
      <c r="X9" s="264"/>
      <c r="Y9" s="264"/>
      <c r="Z9" s="264"/>
      <c r="AA9" s="264"/>
      <c r="AB9" s="264"/>
      <c r="AC9" s="264"/>
      <c r="AD9" s="264"/>
      <c r="AE9" s="264"/>
      <c r="AF9" s="264"/>
    </row>
    <row r="10" spans="1:32" ht="15.95" customHeight="1">
      <c r="A10" s="716"/>
      <c r="B10" s="11"/>
      <c r="C10" s="11"/>
      <c r="D10" s="11"/>
      <c r="E10" s="11"/>
      <c r="F10" s="11"/>
      <c r="G10" s="11"/>
      <c r="H10" s="11"/>
      <c r="I10" s="11"/>
      <c r="J10" s="11"/>
      <c r="K10" s="11"/>
      <c r="L10" s="11"/>
      <c r="M10" s="716"/>
      <c r="N10" s="572"/>
      <c r="O10" s="573"/>
      <c r="P10" s="573"/>
      <c r="Q10" s="573"/>
      <c r="R10" s="573"/>
      <c r="S10" s="573"/>
      <c r="T10" s="573"/>
      <c r="U10" s="574"/>
      <c r="V10" s="71"/>
      <c r="W10" s="71"/>
      <c r="X10" s="264"/>
      <c r="Y10" s="264"/>
      <c r="Z10" s="264"/>
      <c r="AA10" s="264"/>
      <c r="AB10" s="264"/>
      <c r="AC10" s="264"/>
      <c r="AD10" s="264"/>
      <c r="AE10" s="264"/>
      <c r="AF10" s="264"/>
    </row>
    <row r="11" spans="1:32" ht="15.95" customHeight="1">
      <c r="A11" s="716"/>
      <c r="B11" s="11"/>
      <c r="C11" s="11"/>
      <c r="D11" s="11"/>
      <c r="E11" s="11"/>
      <c r="F11" s="11"/>
      <c r="G11" s="11"/>
      <c r="H11" s="11"/>
      <c r="I11" s="11"/>
      <c r="J11" s="11"/>
      <c r="K11" s="11"/>
      <c r="L11" s="11"/>
      <c r="M11" s="716"/>
      <c r="N11" s="566"/>
      <c r="O11" s="567"/>
      <c r="P11" s="567"/>
      <c r="Q11" s="567"/>
      <c r="R11" s="567"/>
      <c r="S11" s="567"/>
      <c r="T11" s="567"/>
      <c r="U11" s="568"/>
      <c r="V11" s="72"/>
      <c r="W11" s="72"/>
      <c r="X11" s="264"/>
      <c r="Y11" s="264"/>
      <c r="Z11" s="264"/>
      <c r="AA11" s="264"/>
      <c r="AB11" s="264"/>
      <c r="AC11" s="264"/>
      <c r="AD11" s="264"/>
      <c r="AE11" s="264"/>
      <c r="AF11" s="264"/>
    </row>
    <row r="12" spans="1:32" ht="15.95" customHeight="1">
      <c r="A12" s="716"/>
      <c r="B12" s="11"/>
      <c r="C12" s="11"/>
      <c r="D12" s="11"/>
      <c r="E12" s="11"/>
      <c r="F12" s="11"/>
      <c r="G12" s="11"/>
      <c r="H12" s="11"/>
      <c r="I12" s="11"/>
      <c r="J12" s="11"/>
      <c r="K12" s="11"/>
      <c r="L12" s="11"/>
      <c r="M12" s="716"/>
      <c r="N12" s="569"/>
      <c r="O12" s="570"/>
      <c r="P12" s="570"/>
      <c r="Q12" s="570"/>
      <c r="R12" s="570"/>
      <c r="S12" s="570"/>
      <c r="T12" s="570"/>
      <c r="U12" s="571"/>
      <c r="V12" s="72"/>
      <c r="W12" s="72"/>
      <c r="X12" s="264"/>
      <c r="Y12" s="264"/>
      <c r="Z12" s="264"/>
      <c r="AA12" s="264"/>
      <c r="AB12" s="264"/>
      <c r="AC12" s="264"/>
      <c r="AD12" s="264"/>
      <c r="AE12" s="264"/>
      <c r="AF12" s="264"/>
    </row>
    <row r="13" spans="1:32" ht="15.95" customHeight="1">
      <c r="A13" s="716"/>
      <c r="B13" s="11"/>
      <c r="C13" s="11"/>
      <c r="D13" s="11"/>
      <c r="E13" s="11"/>
      <c r="F13" s="11"/>
      <c r="G13" s="11"/>
      <c r="H13" s="11"/>
      <c r="I13" s="11"/>
      <c r="J13" s="11"/>
      <c r="K13" s="11"/>
      <c r="L13" s="11"/>
      <c r="M13" s="716"/>
      <c r="N13" s="569"/>
      <c r="O13" s="570"/>
      <c r="P13" s="570"/>
      <c r="Q13" s="570"/>
      <c r="R13" s="570"/>
      <c r="S13" s="570"/>
      <c r="T13" s="570"/>
      <c r="U13" s="571"/>
      <c r="V13" s="72"/>
      <c r="W13" s="72"/>
      <c r="X13" s="264"/>
      <c r="Y13" s="264"/>
      <c r="Z13" s="264"/>
      <c r="AA13" s="264"/>
      <c r="AB13" s="264"/>
      <c r="AC13" s="264"/>
      <c r="AD13" s="264"/>
      <c r="AE13" s="264"/>
      <c r="AF13" s="264"/>
    </row>
    <row r="14" spans="1:32" ht="15.95" customHeight="1">
      <c r="A14" s="716"/>
      <c r="B14" s="11"/>
      <c r="C14" s="11"/>
      <c r="D14" s="11"/>
      <c r="E14" s="11"/>
      <c r="F14" s="11"/>
      <c r="G14" s="11"/>
      <c r="H14" s="11"/>
      <c r="I14" s="11"/>
      <c r="J14" s="11"/>
      <c r="K14" s="11"/>
      <c r="L14" s="11"/>
      <c r="M14" s="716"/>
      <c r="N14" s="569"/>
      <c r="O14" s="570"/>
      <c r="P14" s="570"/>
      <c r="Q14" s="570"/>
      <c r="R14" s="570"/>
      <c r="S14" s="570"/>
      <c r="T14" s="570"/>
      <c r="U14" s="571"/>
      <c r="V14" s="72"/>
      <c r="W14" s="72"/>
      <c r="X14" s="264"/>
      <c r="Y14" s="264"/>
      <c r="Z14" s="264"/>
      <c r="AA14" s="264"/>
      <c r="AB14" s="264"/>
      <c r="AC14" s="264"/>
      <c r="AD14" s="264"/>
      <c r="AE14" s="264"/>
      <c r="AF14" s="264"/>
    </row>
    <row r="15" spans="1:32" ht="15.95" customHeight="1">
      <c r="A15" s="716"/>
      <c r="B15" s="11"/>
      <c r="C15" s="11"/>
      <c r="D15" s="11"/>
      <c r="E15" s="11"/>
      <c r="F15" s="11"/>
      <c r="G15" s="11"/>
      <c r="H15" s="11"/>
      <c r="I15" s="11"/>
      <c r="J15" s="11"/>
      <c r="K15" s="11"/>
      <c r="L15" s="11"/>
      <c r="M15" s="716"/>
      <c r="N15" s="569"/>
      <c r="O15" s="570"/>
      <c r="P15" s="570"/>
      <c r="Q15" s="570"/>
      <c r="R15" s="570"/>
      <c r="S15" s="570"/>
      <c r="T15" s="570"/>
      <c r="U15" s="571"/>
      <c r="V15" s="72"/>
      <c r="W15" s="72"/>
      <c r="X15" s="264"/>
      <c r="Y15" s="264"/>
      <c r="Z15" s="264"/>
      <c r="AA15" s="264"/>
      <c r="AB15" s="264"/>
      <c r="AC15" s="264"/>
      <c r="AD15" s="264"/>
      <c r="AE15" s="264"/>
      <c r="AF15" s="264"/>
    </row>
    <row r="16" spans="1:32" ht="15.95" customHeight="1">
      <c r="A16" s="716"/>
      <c r="B16" s="11"/>
      <c r="C16" s="11"/>
      <c r="D16" s="11"/>
      <c r="E16" s="11"/>
      <c r="F16" s="11"/>
      <c r="G16" s="11"/>
      <c r="H16" s="11"/>
      <c r="I16" s="11"/>
      <c r="J16" s="11"/>
      <c r="K16" s="11"/>
      <c r="L16" s="11"/>
      <c r="M16" s="716"/>
      <c r="N16" s="572"/>
      <c r="O16" s="573"/>
      <c r="P16" s="573"/>
      <c r="Q16" s="573"/>
      <c r="R16" s="573"/>
      <c r="S16" s="573"/>
      <c r="T16" s="573"/>
      <c r="U16" s="574"/>
      <c r="V16" s="72"/>
      <c r="W16" s="72"/>
      <c r="X16" s="264"/>
      <c r="Y16" s="264"/>
      <c r="Z16" s="264"/>
      <c r="AA16" s="264"/>
      <c r="AB16" s="264"/>
      <c r="AC16" s="264"/>
      <c r="AD16" s="264"/>
      <c r="AE16" s="264"/>
      <c r="AF16" s="264"/>
    </row>
    <row r="17" spans="1:32" ht="15.95" customHeight="1">
      <c r="A17" s="716"/>
      <c r="B17" s="11"/>
      <c r="C17" s="11"/>
      <c r="D17" s="11"/>
      <c r="E17" s="11"/>
      <c r="F17" s="11"/>
      <c r="G17" s="11"/>
      <c r="H17" s="11"/>
      <c r="I17" s="11"/>
      <c r="J17" s="11"/>
      <c r="K17" s="11"/>
      <c r="L17" s="11"/>
      <c r="M17" s="716"/>
      <c r="N17" s="566"/>
      <c r="O17" s="567"/>
      <c r="P17" s="567"/>
      <c r="Q17" s="567"/>
      <c r="R17" s="567"/>
      <c r="S17" s="567"/>
      <c r="T17" s="567"/>
      <c r="U17" s="568"/>
      <c r="V17" s="72"/>
      <c r="W17" s="72"/>
      <c r="X17" s="264"/>
      <c r="Y17" s="264"/>
      <c r="Z17" s="264"/>
      <c r="AA17" s="264"/>
      <c r="AB17" s="264"/>
      <c r="AC17" s="264"/>
      <c r="AD17" s="264"/>
      <c r="AE17" s="264"/>
      <c r="AF17" s="264"/>
    </row>
    <row r="18" spans="1:32" ht="15.95" customHeight="1">
      <c r="A18" s="716"/>
      <c r="B18" s="11"/>
      <c r="C18" s="11"/>
      <c r="D18" s="11"/>
      <c r="E18" s="11"/>
      <c r="F18" s="11"/>
      <c r="G18" s="11"/>
      <c r="H18" s="11"/>
      <c r="I18" s="11"/>
      <c r="J18" s="11"/>
      <c r="K18" s="11"/>
      <c r="L18" s="11"/>
      <c r="M18" s="716"/>
      <c r="N18" s="569"/>
      <c r="O18" s="570"/>
      <c r="P18" s="570"/>
      <c r="Q18" s="570"/>
      <c r="R18" s="570"/>
      <c r="S18" s="570"/>
      <c r="T18" s="570"/>
      <c r="U18" s="571"/>
      <c r="V18" s="72"/>
      <c r="W18" s="72"/>
      <c r="X18" s="264"/>
      <c r="Y18" s="264"/>
      <c r="Z18" s="264"/>
      <c r="AA18" s="264"/>
      <c r="AB18" s="264"/>
      <c r="AC18" s="264"/>
      <c r="AD18" s="264"/>
      <c r="AE18" s="264"/>
      <c r="AF18" s="264"/>
    </row>
    <row r="19" spans="1:32" ht="15.95" customHeight="1">
      <c r="A19" s="716"/>
      <c r="B19" s="11"/>
      <c r="C19" s="11"/>
      <c r="D19" s="11"/>
      <c r="E19" s="11"/>
      <c r="F19" s="11"/>
      <c r="G19" s="11"/>
      <c r="H19" s="11"/>
      <c r="I19" s="11"/>
      <c r="J19" s="11"/>
      <c r="K19" s="11"/>
      <c r="L19" s="11"/>
      <c r="M19" s="716"/>
      <c r="N19" s="569"/>
      <c r="O19" s="570"/>
      <c r="P19" s="570"/>
      <c r="Q19" s="570"/>
      <c r="R19" s="570"/>
      <c r="S19" s="570"/>
      <c r="T19" s="570"/>
      <c r="U19" s="571"/>
      <c r="V19" s="72"/>
      <c r="W19" s="72"/>
      <c r="X19" s="264"/>
      <c r="Y19" s="264"/>
      <c r="Z19" s="264"/>
      <c r="AA19" s="264"/>
      <c r="AB19" s="264"/>
      <c r="AC19" s="264"/>
      <c r="AD19" s="264"/>
      <c r="AE19" s="264"/>
      <c r="AF19" s="264"/>
    </row>
    <row r="20" spans="1:32" ht="15.95" customHeight="1">
      <c r="A20" s="716"/>
      <c r="B20" s="11"/>
      <c r="C20" s="11"/>
      <c r="D20" s="11"/>
      <c r="E20" s="11"/>
      <c r="F20" s="11"/>
      <c r="G20" s="11"/>
      <c r="H20" s="11"/>
      <c r="I20" s="11"/>
      <c r="J20" s="11"/>
      <c r="K20" s="11"/>
      <c r="L20" s="11"/>
      <c r="M20" s="716"/>
      <c r="N20" s="569"/>
      <c r="O20" s="570"/>
      <c r="P20" s="570"/>
      <c r="Q20" s="570"/>
      <c r="R20" s="570"/>
      <c r="S20" s="570"/>
      <c r="T20" s="570"/>
      <c r="U20" s="571"/>
      <c r="V20" s="79"/>
      <c r="W20" s="79"/>
      <c r="X20" s="264"/>
      <c r="Y20" s="264"/>
      <c r="Z20" s="264"/>
      <c r="AA20" s="264"/>
      <c r="AB20" s="264"/>
      <c r="AC20" s="264"/>
      <c r="AD20" s="264"/>
      <c r="AE20" s="264"/>
      <c r="AF20" s="264"/>
    </row>
    <row r="21" spans="1:32" ht="15.95" customHeight="1">
      <c r="A21" s="716"/>
      <c r="B21" s="11"/>
      <c r="C21" s="11"/>
      <c r="D21" s="11"/>
      <c r="E21" s="11"/>
      <c r="F21" s="11"/>
      <c r="G21" s="11"/>
      <c r="H21" s="11"/>
      <c r="I21" s="11"/>
      <c r="J21" s="11"/>
      <c r="K21" s="11"/>
      <c r="L21" s="11"/>
      <c r="M21" s="716"/>
      <c r="N21" s="569"/>
      <c r="O21" s="570"/>
      <c r="P21" s="570"/>
      <c r="Q21" s="570"/>
      <c r="R21" s="570"/>
      <c r="S21" s="570"/>
      <c r="T21" s="570"/>
      <c r="U21" s="571"/>
      <c r="V21" s="79"/>
      <c r="W21" s="79"/>
      <c r="X21" s="264"/>
      <c r="Y21" s="264"/>
      <c r="Z21" s="264"/>
      <c r="AA21" s="264"/>
      <c r="AB21" s="264"/>
      <c r="AC21" s="264"/>
      <c r="AD21" s="264"/>
      <c r="AE21" s="264"/>
      <c r="AF21" s="264"/>
    </row>
    <row r="22" spans="1:32" ht="15.95" customHeight="1">
      <c r="A22" s="716"/>
      <c r="B22" s="11"/>
      <c r="C22" s="11"/>
      <c r="D22" s="11"/>
      <c r="E22" s="11"/>
      <c r="F22" s="11"/>
      <c r="G22" s="11"/>
      <c r="H22" s="11"/>
      <c r="I22" s="11"/>
      <c r="J22" s="11"/>
      <c r="K22" s="11"/>
      <c r="L22" s="11"/>
      <c r="M22" s="716"/>
      <c r="N22" s="569"/>
      <c r="O22" s="570"/>
      <c r="P22" s="570"/>
      <c r="Q22" s="570"/>
      <c r="R22" s="570"/>
      <c r="S22" s="570"/>
      <c r="T22" s="570"/>
      <c r="U22" s="571"/>
      <c r="V22" s="79"/>
      <c r="W22" s="79"/>
      <c r="X22" s="264"/>
      <c r="Y22" s="264"/>
      <c r="Z22" s="264"/>
      <c r="AA22" s="264"/>
      <c r="AB22" s="264"/>
      <c r="AC22" s="264"/>
      <c r="AD22" s="264"/>
      <c r="AE22" s="264"/>
      <c r="AF22" s="264"/>
    </row>
    <row r="23" spans="1:32" ht="15.95" customHeight="1">
      <c r="A23" s="716"/>
      <c r="B23" s="11"/>
      <c r="C23" s="11"/>
      <c r="D23" s="11"/>
      <c r="E23" s="11"/>
      <c r="F23" s="11"/>
      <c r="G23" s="11"/>
      <c r="H23" s="11"/>
      <c r="I23" s="11"/>
      <c r="J23" s="11"/>
      <c r="K23" s="11"/>
      <c r="L23" s="11"/>
      <c r="M23" s="716"/>
      <c r="N23" s="569"/>
      <c r="O23" s="570"/>
      <c r="P23" s="570"/>
      <c r="Q23" s="570"/>
      <c r="R23" s="570"/>
      <c r="S23" s="570"/>
      <c r="T23" s="570"/>
      <c r="U23" s="571"/>
      <c r="V23" s="79"/>
      <c r="W23" s="79"/>
      <c r="X23" s="264"/>
      <c r="Y23" s="264"/>
      <c r="Z23" s="264"/>
      <c r="AA23" s="264"/>
      <c r="AB23" s="264"/>
      <c r="AC23" s="264"/>
      <c r="AD23" s="264"/>
      <c r="AE23" s="264"/>
      <c r="AF23" s="264"/>
    </row>
    <row r="24" spans="1:32" ht="15.95" customHeight="1">
      <c r="A24" s="716"/>
      <c r="B24" s="11"/>
      <c r="C24" s="11"/>
      <c r="D24" s="11"/>
      <c r="E24" s="11"/>
      <c r="F24" s="11"/>
      <c r="G24" s="11"/>
      <c r="H24" s="11"/>
      <c r="I24" s="11"/>
      <c r="J24" s="11"/>
      <c r="K24" s="11"/>
      <c r="L24" s="11"/>
      <c r="M24" s="716"/>
      <c r="N24" s="569"/>
      <c r="O24" s="570"/>
      <c r="P24" s="570"/>
      <c r="Q24" s="570"/>
      <c r="R24" s="570"/>
      <c r="S24" s="570"/>
      <c r="T24" s="570"/>
      <c r="U24" s="571"/>
      <c r="V24" s="79"/>
      <c r="W24" s="79"/>
      <c r="X24" s="264"/>
      <c r="Y24" s="264"/>
      <c r="Z24" s="264"/>
      <c r="AA24" s="264"/>
      <c r="AB24" s="264"/>
      <c r="AC24" s="264"/>
      <c r="AD24" s="264"/>
      <c r="AE24" s="264"/>
      <c r="AF24" s="264"/>
    </row>
    <row r="25" spans="1:32" ht="15.95" customHeight="1">
      <c r="A25" s="716"/>
      <c r="B25" s="11"/>
      <c r="C25" s="11"/>
      <c r="D25" s="11"/>
      <c r="E25" s="11"/>
      <c r="F25" s="11"/>
      <c r="G25" s="11"/>
      <c r="H25" s="11"/>
      <c r="I25" s="11"/>
      <c r="J25" s="11"/>
      <c r="K25" s="11"/>
      <c r="L25" s="11"/>
      <c r="M25" s="716"/>
      <c r="N25" s="569"/>
      <c r="O25" s="570"/>
      <c r="P25" s="570"/>
      <c r="Q25" s="570"/>
      <c r="R25" s="570"/>
      <c r="S25" s="570"/>
      <c r="T25" s="570"/>
      <c r="U25" s="571"/>
      <c r="V25" s="79"/>
      <c r="W25" s="79"/>
      <c r="X25" s="264"/>
      <c r="Y25" s="264"/>
      <c r="Z25" s="264"/>
      <c r="AA25" s="264"/>
      <c r="AB25" s="264"/>
      <c r="AC25" s="264"/>
      <c r="AD25" s="264"/>
      <c r="AE25" s="264"/>
      <c r="AF25" s="264"/>
    </row>
    <row r="26" spans="1:32" ht="15.95" customHeight="1">
      <c r="A26" s="716"/>
      <c r="B26" s="11"/>
      <c r="C26" s="11"/>
      <c r="D26" s="11"/>
      <c r="E26" s="11"/>
      <c r="F26" s="11"/>
      <c r="G26" s="11"/>
      <c r="H26" s="11"/>
      <c r="I26" s="11"/>
      <c r="J26" s="11"/>
      <c r="K26" s="11"/>
      <c r="L26" s="11"/>
      <c r="M26" s="716"/>
      <c r="N26" s="569"/>
      <c r="O26" s="570"/>
      <c r="P26" s="570"/>
      <c r="Q26" s="570"/>
      <c r="R26" s="570"/>
      <c r="S26" s="570"/>
      <c r="T26" s="570"/>
      <c r="U26" s="571"/>
      <c r="V26" s="79"/>
      <c r="W26" s="79"/>
      <c r="X26" s="264"/>
      <c r="Y26" s="264"/>
      <c r="Z26" s="264"/>
      <c r="AA26" s="264"/>
      <c r="AB26" s="264"/>
      <c r="AC26" s="264"/>
      <c r="AD26" s="264"/>
      <c r="AE26" s="264"/>
      <c r="AF26" s="264"/>
    </row>
    <row r="27" spans="1:32" ht="15.95" customHeight="1">
      <c r="A27" s="716"/>
      <c r="B27" s="11"/>
      <c r="C27" s="11"/>
      <c r="D27" s="11"/>
      <c r="E27" s="11"/>
      <c r="F27" s="11"/>
      <c r="G27" s="11"/>
      <c r="H27" s="11"/>
      <c r="I27" s="11"/>
      <c r="J27" s="11"/>
      <c r="K27" s="11"/>
      <c r="L27" s="11"/>
      <c r="M27" s="716"/>
      <c r="N27" s="569"/>
      <c r="O27" s="570"/>
      <c r="P27" s="570"/>
      <c r="Q27" s="570"/>
      <c r="R27" s="570"/>
      <c r="S27" s="570"/>
      <c r="T27" s="570"/>
      <c r="U27" s="571"/>
      <c r="V27" s="79"/>
      <c r="W27" s="79"/>
      <c r="X27" s="264"/>
      <c r="Y27" s="264"/>
      <c r="Z27" s="264"/>
      <c r="AA27" s="264"/>
      <c r="AB27" s="264"/>
      <c r="AC27" s="264"/>
      <c r="AD27" s="264"/>
      <c r="AE27" s="264"/>
      <c r="AF27" s="264"/>
    </row>
    <row r="28" spans="1:32" ht="15.95" customHeight="1">
      <c r="A28" s="716"/>
      <c r="B28" s="11"/>
      <c r="C28" s="11"/>
      <c r="D28" s="11"/>
      <c r="E28" s="11"/>
      <c r="F28" s="11"/>
      <c r="G28" s="11"/>
      <c r="H28" s="11"/>
      <c r="I28" s="11"/>
      <c r="J28" s="11"/>
      <c r="K28" s="11"/>
      <c r="L28" s="11"/>
      <c r="M28" s="716"/>
      <c r="N28" s="572"/>
      <c r="O28" s="573"/>
      <c r="P28" s="573"/>
      <c r="Q28" s="573"/>
      <c r="R28" s="573"/>
      <c r="S28" s="573"/>
      <c r="T28" s="573"/>
      <c r="U28" s="574"/>
      <c r="V28" s="79"/>
      <c r="W28" s="79"/>
      <c r="X28" s="264"/>
      <c r="Y28" s="264"/>
      <c r="Z28" s="264"/>
      <c r="AA28" s="264"/>
      <c r="AB28" s="264"/>
      <c r="AC28" s="264"/>
      <c r="AD28" s="264"/>
      <c r="AE28" s="264"/>
      <c r="AF28" s="264"/>
    </row>
    <row r="29" spans="1:32" ht="15.95" customHeight="1">
      <c r="A29" s="716"/>
      <c r="B29" s="11"/>
      <c r="C29" s="11"/>
      <c r="D29" s="11"/>
      <c r="E29" s="11"/>
      <c r="F29" s="11"/>
      <c r="G29" s="11"/>
      <c r="H29" s="11"/>
      <c r="I29" s="11"/>
      <c r="J29" s="11"/>
      <c r="K29" s="11"/>
      <c r="L29" s="11"/>
      <c r="M29" s="716"/>
      <c r="N29" s="603" t="s">
        <v>155</v>
      </c>
      <c r="O29" s="604"/>
      <c r="P29" s="604"/>
      <c r="Q29" s="604"/>
      <c r="R29" s="604"/>
      <c r="S29" s="604"/>
      <c r="T29" s="604"/>
      <c r="U29" s="605"/>
      <c r="V29" s="79"/>
      <c r="W29" s="79"/>
      <c r="X29" s="264"/>
      <c r="Y29" s="264"/>
      <c r="Z29" s="264"/>
      <c r="AA29" s="264"/>
      <c r="AB29" s="264"/>
      <c r="AC29" s="264"/>
      <c r="AD29" s="264"/>
      <c r="AE29" s="264"/>
      <c r="AF29" s="264"/>
    </row>
    <row r="30" spans="1:32" ht="15.95" customHeight="1">
      <c r="A30" s="716"/>
      <c r="B30" s="11"/>
      <c r="C30" s="11"/>
      <c r="D30" s="11"/>
      <c r="E30" s="11"/>
      <c r="F30" s="11"/>
      <c r="G30" s="11"/>
      <c r="H30" s="11"/>
      <c r="I30" s="11"/>
      <c r="J30" s="11"/>
      <c r="K30" s="11"/>
      <c r="L30" s="11"/>
      <c r="M30" s="716"/>
      <c r="N30" s="603"/>
      <c r="O30" s="604"/>
      <c r="P30" s="604"/>
      <c r="Q30" s="604"/>
      <c r="R30" s="604"/>
      <c r="S30" s="604"/>
      <c r="T30" s="604"/>
      <c r="U30" s="605"/>
      <c r="V30" s="79"/>
      <c r="W30" s="79"/>
      <c r="X30" s="264"/>
      <c r="Y30" s="264"/>
      <c r="Z30" s="264"/>
      <c r="AA30" s="264"/>
      <c r="AB30" s="264"/>
      <c r="AC30" s="264"/>
      <c r="AD30" s="264"/>
      <c r="AE30" s="264"/>
      <c r="AF30" s="264"/>
    </row>
    <row r="31" spans="1:32" ht="15.95" customHeight="1">
      <c r="A31" s="716"/>
      <c r="B31" s="11"/>
      <c r="C31" s="11"/>
      <c r="D31" s="11"/>
      <c r="E31" s="11"/>
      <c r="F31" s="11"/>
      <c r="G31" s="11"/>
      <c r="H31" s="11"/>
      <c r="I31" s="11"/>
      <c r="J31" s="11"/>
      <c r="K31" s="11"/>
      <c r="L31" s="11"/>
      <c r="M31" s="716"/>
      <c r="N31" s="588"/>
      <c r="O31" s="589"/>
      <c r="P31" s="589"/>
      <c r="Q31" s="589"/>
      <c r="R31" s="589"/>
      <c r="S31" s="589"/>
      <c r="T31" s="589"/>
      <c r="U31" s="590"/>
      <c r="V31" s="79"/>
      <c r="W31" s="79"/>
      <c r="X31" s="264"/>
      <c r="Y31" s="264"/>
      <c r="Z31" s="264"/>
      <c r="AA31" s="264"/>
      <c r="AB31" s="264"/>
      <c r="AC31" s="264"/>
      <c r="AD31" s="264"/>
      <c r="AE31" s="264"/>
      <c r="AF31" s="264"/>
    </row>
    <row r="32" spans="1:32" ht="15.95" customHeight="1">
      <c r="A32" s="716"/>
      <c r="B32" s="11"/>
      <c r="C32" s="11"/>
      <c r="D32" s="11"/>
      <c r="E32" s="11"/>
      <c r="F32" s="11"/>
      <c r="G32" s="11"/>
      <c r="H32" s="11"/>
      <c r="I32" s="11"/>
      <c r="J32" s="11"/>
      <c r="K32" s="11"/>
      <c r="L32" s="11"/>
      <c r="M32" s="716"/>
      <c r="N32" s="588"/>
      <c r="O32" s="589"/>
      <c r="P32" s="589"/>
      <c r="Q32" s="589"/>
      <c r="R32" s="589"/>
      <c r="S32" s="589"/>
      <c r="T32" s="589"/>
      <c r="U32" s="590"/>
      <c r="V32" s="79"/>
      <c r="W32" s="79"/>
      <c r="X32" s="264"/>
      <c r="Y32" s="264"/>
      <c r="Z32" s="264"/>
      <c r="AA32" s="264"/>
      <c r="AB32" s="264"/>
      <c r="AC32" s="264"/>
      <c r="AD32" s="264"/>
      <c r="AE32" s="264"/>
      <c r="AF32" s="264"/>
    </row>
    <row r="33" spans="1:32" ht="15.95" customHeight="1">
      <c r="A33" s="716"/>
      <c r="B33" s="11"/>
      <c r="C33" s="11"/>
      <c r="D33" s="11"/>
      <c r="E33" s="11"/>
      <c r="F33" s="11"/>
      <c r="G33" s="11"/>
      <c r="H33" s="11"/>
      <c r="I33" s="11"/>
      <c r="J33" s="11"/>
      <c r="K33" s="11"/>
      <c r="L33" s="11"/>
      <c r="M33" s="716"/>
      <c r="N33" s="588"/>
      <c r="O33" s="589"/>
      <c r="P33" s="589"/>
      <c r="Q33" s="589"/>
      <c r="R33" s="589"/>
      <c r="S33" s="589"/>
      <c r="T33" s="589"/>
      <c r="U33" s="590"/>
      <c r="V33" s="79"/>
      <c r="W33" s="79"/>
      <c r="X33" s="264"/>
      <c r="Y33" s="264"/>
      <c r="Z33" s="264"/>
      <c r="AA33" s="264"/>
      <c r="AB33" s="264"/>
      <c r="AC33" s="264"/>
      <c r="AD33" s="264"/>
      <c r="AE33" s="264"/>
      <c r="AF33" s="264"/>
    </row>
    <row r="34" spans="1:32" ht="15.95" customHeight="1">
      <c r="A34" s="716"/>
      <c r="B34" s="11"/>
      <c r="C34" s="11"/>
      <c r="D34" s="11"/>
      <c r="E34" s="11"/>
      <c r="F34" s="11"/>
      <c r="G34" s="11"/>
      <c r="H34" s="11"/>
      <c r="I34" s="11"/>
      <c r="J34" s="11"/>
      <c r="K34" s="11"/>
      <c r="L34" s="11"/>
      <c r="M34" s="716"/>
      <c r="N34" s="588"/>
      <c r="O34" s="589"/>
      <c r="P34" s="589"/>
      <c r="Q34" s="589"/>
      <c r="R34" s="589"/>
      <c r="S34" s="589"/>
      <c r="T34" s="589"/>
      <c r="U34" s="590"/>
      <c r="V34" s="72"/>
      <c r="W34" s="72"/>
      <c r="X34" s="264"/>
      <c r="Y34" s="264"/>
      <c r="Z34" s="264"/>
      <c r="AA34" s="264"/>
      <c r="AB34" s="264"/>
      <c r="AC34" s="264"/>
      <c r="AD34" s="264"/>
      <c r="AE34" s="264"/>
      <c r="AF34" s="264"/>
    </row>
    <row r="35" spans="1:32" ht="15.95" customHeight="1">
      <c r="A35" s="716"/>
      <c r="B35" s="11"/>
      <c r="C35" s="11"/>
      <c r="D35" s="11"/>
      <c r="E35" s="11"/>
      <c r="F35" s="11"/>
      <c r="G35" s="11"/>
      <c r="H35" s="11"/>
      <c r="I35" s="11"/>
      <c r="J35" s="11"/>
      <c r="K35" s="11"/>
      <c r="L35" s="11"/>
      <c r="M35" s="716"/>
      <c r="N35" s="591"/>
      <c r="O35" s="592"/>
      <c r="P35" s="592"/>
      <c r="Q35" s="592"/>
      <c r="R35" s="592"/>
      <c r="S35" s="592"/>
      <c r="T35" s="592"/>
      <c r="U35" s="593"/>
      <c r="V35" s="31"/>
      <c r="W35" s="31"/>
      <c r="X35" s="264"/>
      <c r="Y35" s="264"/>
      <c r="Z35" s="264"/>
      <c r="AA35" s="264"/>
      <c r="AB35" s="264"/>
      <c r="AC35" s="264"/>
      <c r="AD35" s="264"/>
      <c r="AE35" s="264"/>
      <c r="AF35" s="264"/>
    </row>
    <row r="36" spans="1:32" ht="20.100000000000001" customHeight="1">
      <c r="A36" s="716"/>
      <c r="B36" s="717" t="s">
        <v>64</v>
      </c>
      <c r="C36" s="717"/>
      <c r="D36" s="717"/>
      <c r="E36" s="717"/>
      <c r="F36" s="717"/>
      <c r="G36" s="717"/>
      <c r="H36" s="717"/>
      <c r="I36" s="717"/>
      <c r="J36" s="717"/>
      <c r="K36" s="717"/>
      <c r="L36" s="717"/>
      <c r="M36" s="716"/>
      <c r="N36" s="43" t="str">
        <f>O39</f>
        <v>CA</v>
      </c>
      <c r="O36" s="718" t="s">
        <v>66</v>
      </c>
      <c r="P36" s="718"/>
      <c r="Q36" s="718"/>
      <c r="R36" s="718"/>
      <c r="S36" s="718"/>
      <c r="T36" s="718"/>
      <c r="U36" s="43"/>
      <c r="V36" s="73"/>
      <c r="W36" s="73"/>
      <c r="X36" s="264"/>
      <c r="Y36" s="264"/>
      <c r="Z36" s="264"/>
      <c r="AA36" s="264"/>
      <c r="AB36" s="264"/>
      <c r="AC36" s="264"/>
      <c r="AD36" s="264"/>
      <c r="AE36" s="264"/>
      <c r="AF36" s="264"/>
    </row>
    <row r="37" spans="1:32" ht="18" customHeight="1">
      <c r="A37" s="13"/>
      <c r="B37" s="715" t="s">
        <v>128</v>
      </c>
      <c r="C37" s="715"/>
      <c r="D37" s="715"/>
      <c r="E37" s="715"/>
      <c r="F37" s="715"/>
      <c r="G37" s="715"/>
      <c r="H37" s="715"/>
      <c r="I37" s="715"/>
      <c r="J37" s="715"/>
      <c r="K37" s="715"/>
      <c r="L37" s="715"/>
      <c r="M37" s="13"/>
      <c r="N37" s="259" t="s">
        <v>197</v>
      </c>
      <c r="O37" s="33"/>
      <c r="P37" s="33"/>
      <c r="Q37" s="33"/>
      <c r="R37" s="33"/>
      <c r="S37" s="33"/>
      <c r="T37" s="33"/>
      <c r="U37" s="33"/>
      <c r="V37" s="74"/>
      <c r="W37" s="727" t="s">
        <v>164</v>
      </c>
      <c r="X37" s="727"/>
      <c r="Y37" s="727"/>
      <c r="Z37" s="727"/>
      <c r="AA37" s="727"/>
      <c r="AB37" s="264"/>
      <c r="AC37" s="264"/>
      <c r="AD37" s="264"/>
      <c r="AE37" s="264"/>
      <c r="AF37" s="264"/>
    </row>
    <row r="38" spans="1:32" ht="15.95" customHeight="1">
      <c r="A38" s="94"/>
      <c r="B38" s="94"/>
      <c r="C38" s="94"/>
      <c r="D38" s="94"/>
      <c r="E38" s="94"/>
      <c r="F38" s="94"/>
      <c r="G38" s="94"/>
      <c r="H38" s="94"/>
      <c r="I38" s="94"/>
      <c r="J38" s="94"/>
      <c r="K38" s="94"/>
      <c r="L38" s="94"/>
      <c r="M38" s="12"/>
      <c r="N38" s="35"/>
      <c r="O38" s="35"/>
      <c r="P38" s="35"/>
      <c r="Q38" s="35"/>
      <c r="R38" s="35"/>
      <c r="S38" s="35"/>
      <c r="T38" s="35"/>
      <c r="U38" s="35"/>
      <c r="V38" s="15"/>
      <c r="W38" s="727"/>
      <c r="X38" s="727"/>
      <c r="Y38" s="727"/>
      <c r="Z38" s="727"/>
      <c r="AA38" s="727"/>
      <c r="AB38" s="264"/>
      <c r="AC38" s="264"/>
      <c r="AD38" s="264"/>
      <c r="AE38" s="264"/>
      <c r="AF38" s="264"/>
    </row>
    <row r="39" spans="1:32" ht="15.95" customHeight="1">
      <c r="A39" s="94"/>
      <c r="B39" s="94"/>
      <c r="C39" s="586" t="s">
        <v>156</v>
      </c>
      <c r="D39" s="586"/>
      <c r="E39" s="586"/>
      <c r="F39" s="586"/>
      <c r="G39" s="586"/>
      <c r="H39" s="586"/>
      <c r="I39" s="586"/>
      <c r="J39" s="586"/>
      <c r="K39" s="94"/>
      <c r="L39" s="94"/>
      <c r="M39" s="12"/>
      <c r="N39" s="35"/>
      <c r="O39" s="122" t="str">
        <f>'FIG3'!W49</f>
        <v>CA</v>
      </c>
      <c r="P39" s="119"/>
      <c r="Q39" s="119"/>
      <c r="R39" s="119"/>
      <c r="S39" s="726" t="s">
        <v>199</v>
      </c>
      <c r="T39" s="726"/>
      <c r="U39" s="726"/>
      <c r="V39" s="15"/>
      <c r="W39" s="120"/>
      <c r="X39" s="120"/>
      <c r="Y39" s="120"/>
      <c r="Z39" s="22"/>
      <c r="AA39" s="264"/>
      <c r="AB39" s="264"/>
      <c r="AC39" s="264"/>
      <c r="AD39" s="264"/>
      <c r="AE39" s="264"/>
      <c r="AF39" s="264"/>
    </row>
    <row r="40" spans="1:32" ht="15.95" customHeight="1">
      <c r="A40" s="94"/>
      <c r="B40" s="94"/>
      <c r="C40" s="586"/>
      <c r="D40" s="586"/>
      <c r="E40" s="586"/>
      <c r="F40" s="586"/>
      <c r="G40" s="586"/>
      <c r="H40" s="586"/>
      <c r="I40" s="586"/>
      <c r="J40" s="586"/>
      <c r="K40" s="94"/>
      <c r="L40" s="94"/>
      <c r="M40" s="12"/>
      <c r="N40" s="35"/>
      <c r="O40" s="238" t="s">
        <v>131</v>
      </c>
      <c r="P40" s="239">
        <v>1.1299999999999999</v>
      </c>
      <c r="Q40" s="239">
        <v>1</v>
      </c>
      <c r="R40" s="239">
        <v>0.92</v>
      </c>
      <c r="S40" s="726"/>
      <c r="T40" s="726"/>
      <c r="U40" s="726"/>
      <c r="V40" s="15"/>
      <c r="W40" s="4" t="s">
        <v>195</v>
      </c>
      <c r="X40" s="4"/>
      <c r="Y40" s="4" t="s">
        <v>196</v>
      </c>
      <c r="Z40" s="22"/>
      <c r="AA40" s="264"/>
      <c r="AB40" s="264"/>
      <c r="AC40" s="264"/>
      <c r="AD40" s="264"/>
      <c r="AE40" s="264"/>
      <c r="AF40" s="264"/>
    </row>
    <row r="41" spans="1:32" ht="15.95" customHeight="1">
      <c r="A41" s="94"/>
      <c r="B41" s="94"/>
      <c r="C41" s="586"/>
      <c r="D41" s="586"/>
      <c r="E41" s="586"/>
      <c r="F41" s="586"/>
      <c r="G41" s="586"/>
      <c r="H41" s="586"/>
      <c r="I41" s="586"/>
      <c r="J41" s="586"/>
      <c r="K41" s="94"/>
      <c r="L41" s="94"/>
      <c r="M41" s="12"/>
      <c r="N41" s="35"/>
      <c r="O41" s="95"/>
      <c r="P41" s="117" t="s">
        <v>129</v>
      </c>
      <c r="Q41" s="117" t="s">
        <v>130</v>
      </c>
      <c r="R41" s="117" t="s">
        <v>16</v>
      </c>
      <c r="S41" s="726"/>
      <c r="T41" s="726"/>
      <c r="U41" s="726"/>
      <c r="V41" s="15"/>
      <c r="W41" s="264"/>
      <c r="X41" s="264"/>
      <c r="Y41" s="248" t="s">
        <v>129</v>
      </c>
      <c r="Z41" s="248" t="s">
        <v>130</v>
      </c>
      <c r="AA41" s="264"/>
      <c r="AB41" s="264"/>
      <c r="AC41" s="264"/>
      <c r="AD41" s="264"/>
      <c r="AE41" s="264"/>
      <c r="AF41" s="264"/>
    </row>
    <row r="42" spans="1:32" ht="15.95" customHeight="1">
      <c r="A42" s="94"/>
      <c r="B42" s="94"/>
      <c r="C42" s="586"/>
      <c r="D42" s="586"/>
      <c r="E42" s="586"/>
      <c r="F42" s="586"/>
      <c r="G42" s="586"/>
      <c r="H42" s="586"/>
      <c r="I42" s="586"/>
      <c r="J42" s="586"/>
      <c r="K42" s="94"/>
      <c r="L42" s="94"/>
      <c r="M42" s="12"/>
      <c r="N42" s="35"/>
      <c r="O42" s="114" t="s">
        <v>134</v>
      </c>
      <c r="P42" s="383">
        <v>7058</v>
      </c>
      <c r="Q42" s="384">
        <v>10559</v>
      </c>
      <c r="R42" s="118">
        <v>11171.7898707944</v>
      </c>
      <c r="S42" s="726"/>
      <c r="T42" s="726"/>
      <c r="U42" s="726"/>
      <c r="V42" s="15"/>
      <c r="W42" s="385" t="s">
        <v>134</v>
      </c>
      <c r="X42" s="245"/>
      <c r="Y42" s="388">
        <v>0</v>
      </c>
      <c r="Z42" s="389">
        <v>0</v>
      </c>
      <c r="AA42" s="264"/>
      <c r="AB42" s="264"/>
      <c r="AC42" s="69"/>
      <c r="AD42" s="264"/>
      <c r="AE42" s="264"/>
      <c r="AF42" s="264"/>
    </row>
    <row r="43" spans="1:32" ht="15.95" customHeight="1">
      <c r="A43" s="94"/>
      <c r="B43" s="94"/>
      <c r="C43" s="586"/>
      <c r="D43" s="586"/>
      <c r="E43" s="586"/>
      <c r="F43" s="586"/>
      <c r="G43" s="586"/>
      <c r="H43" s="586"/>
      <c r="I43" s="586"/>
      <c r="J43" s="586"/>
      <c r="K43" s="94"/>
      <c r="L43" s="94"/>
      <c r="M43" s="12"/>
      <c r="N43" s="35"/>
      <c r="O43" s="115" t="s">
        <v>135</v>
      </c>
      <c r="P43" s="383">
        <v>4835</v>
      </c>
      <c r="Q43" s="384">
        <v>9987</v>
      </c>
      <c r="R43" s="118">
        <v>8323.7603021909181</v>
      </c>
      <c r="S43" s="726"/>
      <c r="T43" s="726"/>
      <c r="U43" s="726"/>
      <c r="V43" s="15"/>
      <c r="W43" s="386" t="s">
        <v>135</v>
      </c>
      <c r="X43" s="246"/>
      <c r="Y43" s="388">
        <v>0</v>
      </c>
      <c r="Z43" s="389">
        <v>0</v>
      </c>
      <c r="AA43" s="264"/>
      <c r="AB43" s="264"/>
      <c r="AC43" s="264"/>
      <c r="AD43" s="264"/>
      <c r="AE43" s="264"/>
      <c r="AF43" s="264"/>
    </row>
    <row r="44" spans="1:32" ht="15.95" customHeight="1">
      <c r="A44" s="94"/>
      <c r="B44" s="94"/>
      <c r="C44" s="586"/>
      <c r="D44" s="586"/>
      <c r="E44" s="586"/>
      <c r="F44" s="586"/>
      <c r="G44" s="586"/>
      <c r="H44" s="586"/>
      <c r="I44" s="586"/>
      <c r="J44" s="586"/>
      <c r="K44" s="94"/>
      <c r="L44" s="94"/>
      <c r="M44" s="12"/>
      <c r="N44" s="35"/>
      <c r="O44" s="105" t="str">
        <f>'FIG3'!$W$52&amp;" "&amp;'FIG3'!$X$52&amp;"-D"</f>
        <v xml:space="preserve">  Los Angeles-D</v>
      </c>
      <c r="P44" s="383">
        <v>7960</v>
      </c>
      <c r="Q44" s="384">
        <v>13904</v>
      </c>
      <c r="R44" s="118">
        <v>15729.318461347772</v>
      </c>
      <c r="S44" s="726"/>
      <c r="T44" s="726"/>
      <c r="U44" s="726"/>
      <c r="V44" s="15"/>
      <c r="W44" s="387" t="str">
        <f>'FIG3'!$W$52&amp;" "&amp;'FIG3'!$X$52&amp;"-D"</f>
        <v xml:space="preserve">  Los Angeles-D</v>
      </c>
      <c r="X44" s="247"/>
      <c r="Y44" s="388">
        <v>0</v>
      </c>
      <c r="Z44" s="389">
        <v>0</v>
      </c>
      <c r="AA44" s="264"/>
      <c r="AB44" s="264"/>
      <c r="AC44" s="264"/>
      <c r="AD44" s="264"/>
      <c r="AE44" s="264"/>
      <c r="AF44" s="264"/>
    </row>
    <row r="45" spans="1:32" ht="15.95" customHeight="1">
      <c r="A45" s="94"/>
      <c r="B45" s="94"/>
      <c r="C45" s="94"/>
      <c r="D45" s="94"/>
      <c r="E45" s="94"/>
      <c r="F45" s="94"/>
      <c r="G45" s="94"/>
      <c r="H45" s="94"/>
      <c r="I45" s="94"/>
      <c r="J45" s="94"/>
      <c r="K45" s="94"/>
      <c r="L45" s="94"/>
      <c r="M45" s="12"/>
      <c r="N45" s="35"/>
      <c r="O45" s="105" t="str">
        <f>'FIG3'!$W$52&amp;" "&amp;'FIG3'!$X$52&amp;"-C"</f>
        <v xml:space="preserve">  Los Angeles-C</v>
      </c>
      <c r="P45" s="383">
        <v>5653</v>
      </c>
      <c r="Q45" s="384">
        <v>8363</v>
      </c>
      <c r="R45" s="118">
        <v>9734.7525677138237</v>
      </c>
      <c r="S45" s="726"/>
      <c r="T45" s="726"/>
      <c r="U45" s="726"/>
      <c r="V45" s="15"/>
      <c r="W45" s="387" t="str">
        <f>'FIG3'!$W$52&amp;" "&amp;'FIG3'!$X$52&amp;"-C"</f>
        <v xml:space="preserve">  Los Angeles-C</v>
      </c>
      <c r="X45" s="247"/>
      <c r="Y45" s="388">
        <v>0</v>
      </c>
      <c r="Z45" s="389">
        <v>0</v>
      </c>
      <c r="AA45" s="264"/>
      <c r="AB45" s="728" t="s">
        <v>194</v>
      </c>
      <c r="AC45" s="728"/>
      <c r="AD45" s="728"/>
      <c r="AE45" s="728"/>
      <c r="AF45" s="728"/>
    </row>
    <row r="46" spans="1:32" ht="15.95" customHeight="1">
      <c r="A46" s="94"/>
      <c r="B46" s="94"/>
      <c r="C46" s="94"/>
      <c r="D46" s="94"/>
      <c r="E46" s="94"/>
      <c r="F46" s="94"/>
      <c r="G46" s="94"/>
      <c r="H46" s="94"/>
      <c r="I46" s="94"/>
      <c r="J46" s="94"/>
      <c r="K46" s="94"/>
      <c r="L46" s="94"/>
      <c r="M46" s="12"/>
      <c r="N46" s="35"/>
      <c r="O46" s="105" t="str">
        <f>'FIG3'!$W$53&amp;" "&amp;'FIG3'!$X$53&amp;"-D"</f>
        <v xml:space="preserve">  San Diego-D</v>
      </c>
      <c r="P46" s="384">
        <v>8333</v>
      </c>
      <c r="Q46" s="384">
        <v>13312</v>
      </c>
      <c r="R46" s="118">
        <v>10750.568493070499</v>
      </c>
      <c r="S46" s="726"/>
      <c r="T46" s="726"/>
      <c r="U46" s="726"/>
      <c r="V46" s="15"/>
      <c r="W46" s="387" t="str">
        <f>'FIG3'!$W$53&amp;" "&amp;'FIG3'!$X$53&amp;"-D"</f>
        <v xml:space="preserve">  San Diego-D</v>
      </c>
      <c r="X46" s="247"/>
      <c r="Y46" s="388">
        <v>0</v>
      </c>
      <c r="Z46" s="389">
        <v>0</v>
      </c>
      <c r="AA46" s="264"/>
      <c r="AB46" s="728"/>
      <c r="AC46" s="728"/>
      <c r="AD46" s="728"/>
      <c r="AE46" s="728"/>
      <c r="AF46" s="728"/>
    </row>
    <row r="47" spans="1:32" ht="15.95" customHeight="1">
      <c r="A47" s="94"/>
      <c r="B47" s="94"/>
      <c r="C47" s="723" t="s">
        <v>133</v>
      </c>
      <c r="D47" s="723"/>
      <c r="E47" s="723"/>
      <c r="F47" s="723"/>
      <c r="G47" s="723"/>
      <c r="H47" s="723"/>
      <c r="I47" s="723"/>
      <c r="J47" s="723"/>
      <c r="K47" s="94"/>
      <c r="L47" s="94"/>
      <c r="M47" s="12"/>
      <c r="N47" s="35"/>
      <c r="O47" s="105" t="str">
        <f>'FIG3'!$W$53&amp;" "&amp;'FIG3'!$X$53&amp;"-C"</f>
        <v xml:space="preserve">  San Diego-C</v>
      </c>
      <c r="P47" s="384">
        <v>4964</v>
      </c>
      <c r="Q47" s="384">
        <v>7658</v>
      </c>
      <c r="R47" s="118">
        <v>8158.0476822082746</v>
      </c>
      <c r="S47" s="726"/>
      <c r="T47" s="726"/>
      <c r="U47" s="726"/>
      <c r="V47" s="17"/>
      <c r="W47" s="387" t="str">
        <f>'FIG3'!$W$53&amp;" "&amp;'FIG3'!$X$53&amp;"-C"</f>
        <v xml:space="preserve">  San Diego-C</v>
      </c>
      <c r="X47" s="247"/>
      <c r="Y47" s="388">
        <v>0</v>
      </c>
      <c r="Z47" s="389">
        <v>0</v>
      </c>
      <c r="AA47" s="264"/>
      <c r="AB47" s="728"/>
      <c r="AC47" s="728"/>
      <c r="AD47" s="728"/>
      <c r="AE47" s="728"/>
      <c r="AF47" s="728"/>
    </row>
    <row r="48" spans="1:32" ht="15.95" customHeight="1">
      <c r="A48" s="94"/>
      <c r="B48" s="94"/>
      <c r="C48" s="723"/>
      <c r="D48" s="723"/>
      <c r="E48" s="723"/>
      <c r="F48" s="723"/>
      <c r="G48" s="723"/>
      <c r="H48" s="723"/>
      <c r="I48" s="723"/>
      <c r="J48" s="723"/>
      <c r="K48" s="94"/>
      <c r="L48" s="94"/>
      <c r="M48" s="12"/>
      <c r="N48" s="35"/>
      <c r="O48" s="106" t="str">
        <f>'FIG3'!$W$54&amp;" "&amp;'FIG3'!$X$54&amp;"-D"</f>
        <v>FA3L1 FA3L2-D</v>
      </c>
      <c r="P48" s="384">
        <v>0</v>
      </c>
      <c r="Q48" s="384">
        <v>0</v>
      </c>
      <c r="R48" s="118" t="e">
        <v>#DIV/0!</v>
      </c>
      <c r="S48" s="726"/>
      <c r="T48" s="726"/>
      <c r="U48" s="726"/>
      <c r="V48" s="17"/>
      <c r="W48" s="387" t="str">
        <f>'FIG3'!$W$54&amp;" "&amp;'FIG3'!$X$54&amp;"-D"</f>
        <v>FA3L1 FA3L2-D</v>
      </c>
      <c r="X48" s="247"/>
      <c r="Y48" s="388">
        <v>0</v>
      </c>
      <c r="Z48" s="389">
        <v>0</v>
      </c>
      <c r="AA48" s="264"/>
      <c r="AB48" s="728"/>
      <c r="AC48" s="728"/>
      <c r="AD48" s="728"/>
      <c r="AE48" s="728"/>
      <c r="AF48" s="728"/>
    </row>
    <row r="49" spans="1:32" ht="15.95" customHeight="1">
      <c r="A49" s="94"/>
      <c r="B49" s="94"/>
      <c r="C49" s="723"/>
      <c r="D49" s="723"/>
      <c r="E49" s="723"/>
      <c r="F49" s="723"/>
      <c r="G49" s="723"/>
      <c r="H49" s="723"/>
      <c r="I49" s="723"/>
      <c r="J49" s="723"/>
      <c r="K49" s="94"/>
      <c r="L49" s="94"/>
      <c r="M49" s="12"/>
      <c r="N49" s="35"/>
      <c r="O49" s="106" t="str">
        <f>'FIG3'!$W$54&amp;" "&amp;'FIG3'!$X$54&amp;"-C"</f>
        <v>FA3L1 FA3L2-C</v>
      </c>
      <c r="P49" s="384">
        <v>0</v>
      </c>
      <c r="Q49" s="384">
        <v>0</v>
      </c>
      <c r="R49" s="118" t="e">
        <v>#DIV/0!</v>
      </c>
      <c r="S49" s="726"/>
      <c r="T49" s="726"/>
      <c r="U49" s="726"/>
      <c r="V49" s="17"/>
      <c r="W49" s="387" t="str">
        <f>'FIG3'!$W$54&amp;" "&amp;'FIG3'!$X$54&amp;"-C"</f>
        <v>FA3L1 FA3L2-C</v>
      </c>
      <c r="X49" s="247"/>
      <c r="Y49" s="388">
        <v>0</v>
      </c>
      <c r="Z49" s="389">
        <v>0</v>
      </c>
      <c r="AA49" s="264"/>
      <c r="AB49" s="264"/>
      <c r="AC49" s="264"/>
      <c r="AD49" s="264"/>
      <c r="AE49" s="264"/>
      <c r="AF49" s="264"/>
    </row>
    <row r="50" spans="1:32" ht="15.95" customHeight="1">
      <c r="A50" s="94"/>
      <c r="B50" s="94"/>
      <c r="C50" s="723"/>
      <c r="D50" s="723"/>
      <c r="E50" s="723"/>
      <c r="F50" s="723"/>
      <c r="G50" s="723"/>
      <c r="H50" s="723"/>
      <c r="I50" s="723"/>
      <c r="J50" s="723"/>
      <c r="K50" s="94"/>
      <c r="L50" s="94"/>
      <c r="M50" s="12"/>
      <c r="N50" s="35"/>
      <c r="O50" s="106" t="str">
        <f>'FIG3'!$W$55&amp;" "&amp;'FIG3'!$X$55&amp;"-D"</f>
        <v>FA4L1 FA4L2-D</v>
      </c>
      <c r="P50" s="384">
        <v>0</v>
      </c>
      <c r="Q50" s="384">
        <v>0</v>
      </c>
      <c r="R50" s="118" t="e">
        <v>#DIV/0!</v>
      </c>
      <c r="S50" s="726"/>
      <c r="T50" s="726"/>
      <c r="U50" s="726"/>
      <c r="V50" s="17"/>
      <c r="W50" s="387" t="str">
        <f>'FIG3'!$W$55&amp;" "&amp;'FIG3'!$X$55&amp;"-D"</f>
        <v>FA4L1 FA4L2-D</v>
      </c>
      <c r="X50" s="247"/>
      <c r="Y50" s="388">
        <v>0</v>
      </c>
      <c r="Z50" s="389">
        <v>0</v>
      </c>
      <c r="AA50" s="264"/>
      <c r="AB50" s="264"/>
      <c r="AC50" s="264"/>
      <c r="AD50" s="264"/>
      <c r="AE50" s="264"/>
      <c r="AF50" s="264"/>
    </row>
    <row r="51" spans="1:32" ht="15.95" customHeight="1">
      <c r="A51" s="94"/>
      <c r="B51" s="94"/>
      <c r="C51" s="723"/>
      <c r="D51" s="723"/>
      <c r="E51" s="723"/>
      <c r="F51" s="723"/>
      <c r="G51" s="723"/>
      <c r="H51" s="723"/>
      <c r="I51" s="723"/>
      <c r="J51" s="723"/>
      <c r="K51" s="94"/>
      <c r="L51" s="94"/>
      <c r="M51" s="12"/>
      <c r="N51" s="35"/>
      <c r="O51" s="106" t="str">
        <f>'FIG3'!$W$55&amp;" "&amp;'FIG3'!$X$55&amp;"-C"</f>
        <v>FA4L1 FA4L2-C</v>
      </c>
      <c r="P51" s="384">
        <v>0</v>
      </c>
      <c r="Q51" s="384">
        <v>0</v>
      </c>
      <c r="R51" s="118" t="e">
        <v>#DIV/0!</v>
      </c>
      <c r="S51" s="726"/>
      <c r="T51" s="726"/>
      <c r="U51" s="726"/>
      <c r="V51" s="17"/>
      <c r="W51" s="387" t="str">
        <f>'FIG3'!$W$55&amp;" "&amp;'FIG3'!$X$55&amp;"-C"</f>
        <v>FA4L1 FA4L2-C</v>
      </c>
      <c r="X51" s="247"/>
      <c r="Y51" s="388">
        <v>0</v>
      </c>
      <c r="Z51" s="389">
        <v>0</v>
      </c>
      <c r="AA51" s="264"/>
      <c r="AB51" s="264"/>
      <c r="AC51" s="264"/>
      <c r="AD51" s="264"/>
      <c r="AE51" s="264"/>
      <c r="AF51" s="264"/>
    </row>
    <row r="52" spans="1:32" ht="15.95" customHeight="1">
      <c r="A52" s="94"/>
      <c r="B52" s="94"/>
      <c r="C52" s="723"/>
      <c r="D52" s="723"/>
      <c r="E52" s="723"/>
      <c r="F52" s="723"/>
      <c r="G52" s="723"/>
      <c r="H52" s="723"/>
      <c r="I52" s="723"/>
      <c r="J52" s="723"/>
      <c r="K52" s="94"/>
      <c r="L52" s="94"/>
      <c r="M52" s="12"/>
      <c r="N52" s="35"/>
      <c r="O52" s="106" t="str">
        <f>'FIG3'!$W$56&amp;" "&amp;'FIG3'!$X$56&amp;"-D"</f>
        <v>FA5L1 FA5L2-D</v>
      </c>
      <c r="P52" s="384">
        <v>0</v>
      </c>
      <c r="Q52" s="384">
        <v>0</v>
      </c>
      <c r="R52" s="118" t="e">
        <v>#DIV/0!</v>
      </c>
      <c r="S52" s="726"/>
      <c r="T52" s="726"/>
      <c r="U52" s="726"/>
      <c r="V52" s="15"/>
      <c r="W52" s="387" t="str">
        <f>'FIG3'!$W$56&amp;" "&amp;'FIG3'!$X$56&amp;"-D"</f>
        <v>FA5L1 FA5L2-D</v>
      </c>
      <c r="X52" s="247"/>
      <c r="Y52" s="388">
        <v>0</v>
      </c>
      <c r="Z52" s="389">
        <v>0</v>
      </c>
      <c r="AA52" s="264"/>
      <c r="AB52" s="264"/>
      <c r="AC52" s="264"/>
      <c r="AD52" s="264"/>
      <c r="AE52" s="264"/>
      <c r="AF52" s="264"/>
    </row>
    <row r="53" spans="1:32" ht="15.95" customHeight="1">
      <c r="A53" s="94"/>
      <c r="B53" s="94"/>
      <c r="C53" s="723"/>
      <c r="D53" s="723"/>
      <c r="E53" s="723"/>
      <c r="F53" s="723"/>
      <c r="G53" s="723"/>
      <c r="H53" s="723"/>
      <c r="I53" s="723"/>
      <c r="J53" s="723"/>
      <c r="K53" s="94"/>
      <c r="L53" s="94"/>
      <c r="M53" s="12"/>
      <c r="N53" s="35"/>
      <c r="O53" s="106" t="str">
        <f>'FIG3'!$W$56&amp;" "&amp;'FIG3'!$X$56&amp;"-C"</f>
        <v>FA5L1 FA5L2-C</v>
      </c>
      <c r="P53" s="384">
        <v>0</v>
      </c>
      <c r="Q53" s="384">
        <v>0</v>
      </c>
      <c r="R53" s="118" t="e">
        <v>#DIV/0!</v>
      </c>
      <c r="S53" s="726"/>
      <c r="T53" s="726"/>
      <c r="U53" s="726"/>
      <c r="V53" s="76"/>
      <c r="W53" s="387" t="str">
        <f>'FIG3'!$W$56&amp;" "&amp;'FIG3'!$X$56&amp;"-C"</f>
        <v>FA5L1 FA5L2-C</v>
      </c>
      <c r="X53" s="247"/>
      <c r="Y53" s="388">
        <v>0</v>
      </c>
      <c r="Z53" s="389">
        <v>0</v>
      </c>
      <c r="AA53" s="264"/>
      <c r="AB53" s="264"/>
      <c r="AC53" s="264"/>
      <c r="AD53" s="264"/>
      <c r="AE53" s="264"/>
      <c r="AF53" s="264"/>
    </row>
    <row r="54" spans="1:32" ht="15.95" customHeight="1">
      <c r="A54" s="94"/>
      <c r="B54" s="94"/>
      <c r="C54" s="723"/>
      <c r="D54" s="723"/>
      <c r="E54" s="723"/>
      <c r="F54" s="723"/>
      <c r="G54" s="723"/>
      <c r="H54" s="723"/>
      <c r="I54" s="723"/>
      <c r="J54" s="723"/>
      <c r="K54" s="94"/>
      <c r="L54" s="94"/>
      <c r="M54" s="12"/>
      <c r="N54" s="35"/>
      <c r="O54" s="722" t="s">
        <v>148</v>
      </c>
      <c r="P54" s="722"/>
      <c r="Q54" s="722"/>
      <c r="R54" s="722"/>
      <c r="S54" s="722"/>
      <c r="T54" s="722"/>
      <c r="U54" s="722"/>
      <c r="V54" s="76"/>
      <c r="W54" s="264"/>
      <c r="X54" s="22"/>
      <c r="Y54" s="264"/>
      <c r="Z54" s="264"/>
      <c r="AA54" s="264"/>
      <c r="AB54" s="264"/>
      <c r="AC54" s="264"/>
      <c r="AD54" s="264"/>
      <c r="AE54" s="264"/>
      <c r="AF54" s="264"/>
    </row>
    <row r="55" spans="1:32" ht="15.95" customHeight="1">
      <c r="A55" s="94"/>
      <c r="B55" s="94"/>
      <c r="C55" s="94"/>
      <c r="D55" s="94"/>
      <c r="E55" s="94"/>
      <c r="F55" s="94"/>
      <c r="G55" s="94"/>
      <c r="H55" s="94"/>
      <c r="I55" s="94"/>
      <c r="J55" s="94"/>
      <c r="K55" s="94"/>
      <c r="L55" s="94"/>
      <c r="M55" s="12"/>
      <c r="N55" s="36"/>
      <c r="O55" s="722"/>
      <c r="P55" s="722"/>
      <c r="Q55" s="722"/>
      <c r="R55" s="722"/>
      <c r="S55" s="722"/>
      <c r="T55" s="722"/>
      <c r="U55" s="722"/>
      <c r="V55" s="76"/>
      <c r="W55" s="264"/>
      <c r="X55" s="264"/>
      <c r="Y55" s="264"/>
      <c r="Z55" s="264"/>
      <c r="AA55" s="264"/>
      <c r="AB55" s="264"/>
      <c r="AC55" s="264"/>
      <c r="AD55" s="264"/>
      <c r="AE55" s="264"/>
      <c r="AF55" s="264"/>
    </row>
    <row r="56" spans="1:32" ht="15.95" customHeight="1">
      <c r="A56" s="94"/>
      <c r="B56" s="94"/>
      <c r="C56" s="94"/>
      <c r="D56" s="94"/>
      <c r="E56" s="94"/>
      <c r="F56" s="94"/>
      <c r="G56" s="94"/>
      <c r="H56" s="94"/>
      <c r="I56" s="94"/>
      <c r="J56" s="94"/>
      <c r="K56" s="94"/>
      <c r="L56" s="94"/>
      <c r="M56" s="12"/>
      <c r="N56" s="36"/>
      <c r="O56" s="722"/>
      <c r="P56" s="722"/>
      <c r="Q56" s="722"/>
      <c r="R56" s="722"/>
      <c r="S56" s="722"/>
      <c r="T56" s="722"/>
      <c r="U56" s="722"/>
      <c r="V56" s="76"/>
      <c r="W56" s="264"/>
      <c r="X56" s="264"/>
      <c r="Y56" s="264"/>
      <c r="Z56" s="264"/>
      <c r="AA56" s="264"/>
      <c r="AB56" s="264"/>
      <c r="AC56" s="264"/>
      <c r="AD56" s="264"/>
      <c r="AE56" s="264"/>
      <c r="AF56" s="264"/>
    </row>
    <row r="57" spans="1:32" ht="15.95" customHeight="1">
      <c r="A57" s="94"/>
      <c r="B57" s="94"/>
      <c r="C57" s="94"/>
      <c r="D57" s="94"/>
      <c r="E57" s="94"/>
      <c r="F57" s="94"/>
      <c r="G57" s="94"/>
      <c r="H57" s="94"/>
      <c r="I57" s="94"/>
      <c r="J57" s="94"/>
      <c r="K57" s="94"/>
      <c r="L57" s="94"/>
      <c r="M57" s="12"/>
      <c r="N57" s="36"/>
      <c r="O57" s="722"/>
      <c r="P57" s="722"/>
      <c r="Q57" s="722"/>
      <c r="R57" s="722"/>
      <c r="S57" s="722"/>
      <c r="T57" s="722"/>
      <c r="U57" s="722"/>
      <c r="V57" s="15"/>
      <c r="W57" s="264"/>
      <c r="X57" s="264"/>
      <c r="Y57" s="264"/>
      <c r="Z57" s="264"/>
      <c r="AA57" s="264"/>
      <c r="AB57" s="264"/>
      <c r="AC57" s="264"/>
      <c r="AD57" s="264"/>
      <c r="AE57" s="264"/>
      <c r="AF57" s="264"/>
    </row>
    <row r="58" spans="1:32" ht="15.95" customHeight="1">
      <c r="A58" s="94"/>
      <c r="B58" s="94"/>
      <c r="C58" s="586" t="s">
        <v>151</v>
      </c>
      <c r="D58" s="586"/>
      <c r="E58" s="586"/>
      <c r="F58" s="586"/>
      <c r="G58" s="586"/>
      <c r="H58" s="586"/>
      <c r="I58" s="586"/>
      <c r="J58" s="586"/>
      <c r="K58" s="94"/>
      <c r="L58" s="94"/>
      <c r="M58" s="12"/>
      <c r="N58" s="36"/>
      <c r="O58" s="722"/>
      <c r="P58" s="722"/>
      <c r="Q58" s="722"/>
      <c r="R58" s="722"/>
      <c r="S58" s="722"/>
      <c r="T58" s="722"/>
      <c r="U58" s="722"/>
      <c r="V58" s="264"/>
      <c r="W58" s="264"/>
      <c r="X58" s="264"/>
      <c r="Y58" s="264"/>
      <c r="Z58" s="264"/>
      <c r="AA58" s="264"/>
      <c r="AB58" s="264"/>
      <c r="AC58" s="264"/>
      <c r="AD58" s="264"/>
      <c r="AE58" s="264"/>
      <c r="AF58" s="264"/>
    </row>
    <row r="59" spans="1:32" ht="15.95" customHeight="1">
      <c r="A59" s="94"/>
      <c r="B59" s="94"/>
      <c r="C59" s="586"/>
      <c r="D59" s="586"/>
      <c r="E59" s="586"/>
      <c r="F59" s="586"/>
      <c r="G59" s="586"/>
      <c r="H59" s="586"/>
      <c r="I59" s="586"/>
      <c r="J59" s="586"/>
      <c r="K59" s="94"/>
      <c r="L59" s="94"/>
      <c r="M59" s="12"/>
      <c r="N59" s="36"/>
      <c r="O59" s="36"/>
      <c r="P59" s="36"/>
      <c r="Q59" s="36"/>
      <c r="R59" s="36"/>
      <c r="S59" s="36"/>
      <c r="T59" s="36"/>
      <c r="U59" s="36"/>
      <c r="V59" s="264"/>
      <c r="W59" s="264"/>
      <c r="X59" s="264"/>
      <c r="Y59" s="264"/>
      <c r="Z59" s="31"/>
      <c r="AA59" s="31"/>
      <c r="AB59" s="264"/>
      <c r="AC59" s="264"/>
      <c r="AD59" s="264"/>
      <c r="AE59" s="264"/>
      <c r="AF59" s="264"/>
    </row>
    <row r="60" spans="1:32" ht="15.95" customHeight="1">
      <c r="A60" s="94"/>
      <c r="B60" s="94"/>
      <c r="C60" s="586"/>
      <c r="D60" s="586"/>
      <c r="E60" s="586"/>
      <c r="F60" s="586"/>
      <c r="G60" s="586"/>
      <c r="H60" s="586"/>
      <c r="I60" s="586"/>
      <c r="J60" s="586"/>
      <c r="K60" s="94"/>
      <c r="L60" s="94"/>
      <c r="M60" s="12"/>
      <c r="N60" s="36"/>
      <c r="O60" s="240"/>
      <c r="P60" s="241" t="s">
        <v>191</v>
      </c>
      <c r="Q60" s="241" t="s">
        <v>192</v>
      </c>
      <c r="R60" s="241" t="s">
        <v>193</v>
      </c>
      <c r="S60" s="724" t="s">
        <v>198</v>
      </c>
      <c r="T60" s="725"/>
      <c r="U60" s="725"/>
      <c r="V60" s="252"/>
      <c r="W60" s="264" t="s">
        <v>200</v>
      </c>
      <c r="X60" s="249"/>
      <c r="Y60" s="249"/>
      <c r="Z60" s="70"/>
      <c r="AA60" s="31"/>
      <c r="AB60" s="264"/>
      <c r="AC60" s="264"/>
      <c r="AD60" s="264"/>
      <c r="AE60" s="264"/>
      <c r="AF60" s="264"/>
    </row>
    <row r="61" spans="1:32" ht="15.95" customHeight="1">
      <c r="A61" s="94"/>
      <c r="B61" s="94"/>
      <c r="C61" s="586"/>
      <c r="D61" s="586"/>
      <c r="E61" s="586"/>
      <c r="F61" s="586"/>
      <c r="G61" s="586"/>
      <c r="H61" s="586"/>
      <c r="I61" s="586"/>
      <c r="J61" s="586"/>
      <c r="K61" s="94"/>
      <c r="L61" s="94"/>
      <c r="M61" s="12"/>
      <c r="N61" s="36"/>
      <c r="O61" s="242" t="s">
        <v>134</v>
      </c>
      <c r="P61" s="243">
        <v>7975.5399999999991</v>
      </c>
      <c r="Q61" s="244">
        <v>10559</v>
      </c>
      <c r="R61" s="244">
        <v>10278.046681130849</v>
      </c>
      <c r="S61" s="724"/>
      <c r="T61" s="725"/>
      <c r="U61" s="725"/>
      <c r="V61" s="264"/>
      <c r="W61" s="264"/>
      <c r="X61" s="250"/>
      <c r="Y61" s="251"/>
      <c r="Z61" s="31"/>
      <c r="AA61" s="77"/>
      <c r="AB61" s="78"/>
      <c r="AC61" s="264"/>
      <c r="AD61" s="264"/>
      <c r="AE61" s="264"/>
      <c r="AF61" s="264"/>
    </row>
    <row r="62" spans="1:32" ht="15.95" customHeight="1">
      <c r="A62" s="94"/>
      <c r="B62" s="94"/>
      <c r="C62" s="586"/>
      <c r="D62" s="586"/>
      <c r="E62" s="586"/>
      <c r="F62" s="586"/>
      <c r="G62" s="586"/>
      <c r="H62" s="586"/>
      <c r="I62" s="586"/>
      <c r="J62" s="586"/>
      <c r="K62" s="94"/>
      <c r="L62" s="94"/>
      <c r="M62" s="12"/>
      <c r="N62" s="36"/>
      <c r="O62" s="242" t="s">
        <v>135</v>
      </c>
      <c r="P62" s="243">
        <v>5463.5499999999993</v>
      </c>
      <c r="Q62" s="244">
        <v>9987</v>
      </c>
      <c r="R62" s="244">
        <v>7657.8594780156445</v>
      </c>
      <c r="S62" s="724"/>
      <c r="T62" s="725"/>
      <c r="U62" s="725"/>
      <c r="V62" s="149"/>
      <c r="W62" s="264" t="s">
        <v>201</v>
      </c>
      <c r="X62" s="250"/>
      <c r="Y62" s="251"/>
      <c r="Z62" s="31"/>
      <c r="AA62" s="77"/>
      <c r="AB62" s="78"/>
      <c r="AC62" s="264"/>
      <c r="AD62" s="264"/>
      <c r="AE62" s="264"/>
      <c r="AF62" s="264"/>
    </row>
    <row r="63" spans="1:32" ht="15.95" customHeight="1">
      <c r="A63" s="94"/>
      <c r="B63" s="94"/>
      <c r="C63" s="586"/>
      <c r="D63" s="586"/>
      <c r="E63" s="586"/>
      <c r="F63" s="586"/>
      <c r="G63" s="586"/>
      <c r="H63" s="586"/>
      <c r="I63" s="586"/>
      <c r="J63" s="586"/>
      <c r="K63" s="94"/>
      <c r="L63" s="94"/>
      <c r="M63" s="12"/>
      <c r="N63" s="87"/>
      <c r="O63" s="242" t="s">
        <v>312</v>
      </c>
      <c r="P63" s="243">
        <v>8994.7999999999993</v>
      </c>
      <c r="Q63" s="244">
        <v>13904</v>
      </c>
      <c r="R63" s="244">
        <v>14470.97298443995</v>
      </c>
      <c r="S63" s="724"/>
      <c r="T63" s="725"/>
      <c r="U63" s="725"/>
      <c r="V63" s="264"/>
      <c r="W63" s="264"/>
      <c r="X63" s="250"/>
      <c r="Y63" s="251"/>
      <c r="Z63" s="264"/>
      <c r="AA63" s="77"/>
      <c r="AB63" s="78"/>
      <c r="AC63" s="264"/>
      <c r="AD63" s="264"/>
      <c r="AE63" s="264"/>
      <c r="AF63" s="264"/>
    </row>
    <row r="64" spans="1:32" ht="15.95" customHeight="1">
      <c r="A64" s="94"/>
      <c r="B64" s="94"/>
      <c r="C64" s="586"/>
      <c r="D64" s="586"/>
      <c r="E64" s="586"/>
      <c r="F64" s="586"/>
      <c r="G64" s="586"/>
      <c r="H64" s="586"/>
      <c r="I64" s="586"/>
      <c r="J64" s="586"/>
      <c r="K64" s="94"/>
      <c r="L64" s="94"/>
      <c r="M64" s="12"/>
      <c r="N64" s="36"/>
      <c r="O64" s="242" t="s">
        <v>313</v>
      </c>
      <c r="P64" s="243">
        <v>6387.8899999999994</v>
      </c>
      <c r="Q64" s="244">
        <v>8363</v>
      </c>
      <c r="R64" s="244">
        <v>8955.9723622967176</v>
      </c>
      <c r="S64" s="724"/>
      <c r="T64" s="725"/>
      <c r="U64" s="725"/>
      <c r="V64" s="264"/>
      <c r="W64" s="264"/>
      <c r="X64" s="250"/>
      <c r="Y64" s="251"/>
      <c r="Z64" s="264"/>
      <c r="AA64" s="77"/>
      <c r="AB64" s="78"/>
      <c r="AC64" s="264"/>
      <c r="AD64" s="264"/>
      <c r="AE64" s="264"/>
      <c r="AF64" s="264"/>
    </row>
    <row r="65" spans="1:32" ht="15.95" customHeight="1">
      <c r="A65" s="94"/>
      <c r="B65" s="94"/>
      <c r="C65" s="586"/>
      <c r="D65" s="586"/>
      <c r="E65" s="586"/>
      <c r="F65" s="586"/>
      <c r="G65" s="586"/>
      <c r="H65" s="586"/>
      <c r="I65" s="586"/>
      <c r="J65" s="586"/>
      <c r="K65" s="94"/>
      <c r="L65" s="94"/>
      <c r="M65" s="12"/>
      <c r="N65" s="36"/>
      <c r="O65" s="242" t="s">
        <v>314</v>
      </c>
      <c r="P65" s="244">
        <v>9416.2899999999991</v>
      </c>
      <c r="Q65" s="244">
        <v>13312</v>
      </c>
      <c r="R65" s="243">
        <v>9890.5230136248592</v>
      </c>
      <c r="S65" s="724"/>
      <c r="T65" s="725"/>
      <c r="U65" s="725"/>
      <c r="V65" s="264"/>
      <c r="W65" s="264"/>
      <c r="X65" s="251"/>
      <c r="Y65" s="251"/>
      <c r="Z65" s="264"/>
      <c r="AA65" s="264"/>
      <c r="AB65" s="264"/>
      <c r="AC65" s="264"/>
      <c r="AD65" s="264"/>
      <c r="AE65" s="264"/>
      <c r="AF65" s="264"/>
    </row>
    <row r="66" spans="1:32" ht="15.95" customHeight="1">
      <c r="A66" s="94"/>
      <c r="B66" s="94"/>
      <c r="C66" s="586"/>
      <c r="D66" s="586"/>
      <c r="E66" s="586"/>
      <c r="F66" s="586"/>
      <c r="G66" s="586"/>
      <c r="H66" s="586"/>
      <c r="I66" s="586"/>
      <c r="J66" s="586"/>
      <c r="K66" s="94"/>
      <c r="L66" s="94"/>
      <c r="M66" s="12"/>
      <c r="N66" s="36"/>
      <c r="O66" s="242" t="s">
        <v>315</v>
      </c>
      <c r="P66" s="244">
        <v>5609.32</v>
      </c>
      <c r="Q66" s="244">
        <v>7658</v>
      </c>
      <c r="R66" s="243">
        <v>7505.4038676316131</v>
      </c>
      <c r="S66" s="724"/>
      <c r="T66" s="725"/>
      <c r="U66" s="725"/>
      <c r="V66" s="264"/>
      <c r="W66" s="264"/>
      <c r="X66" s="251"/>
      <c r="Y66" s="251"/>
      <c r="Z66" s="264"/>
      <c r="AA66" s="264"/>
      <c r="AB66" s="264"/>
      <c r="AC66" s="264"/>
      <c r="AD66" s="264"/>
      <c r="AE66" s="264"/>
      <c r="AF66" s="264"/>
    </row>
    <row r="67" spans="1:32" ht="15.95" customHeight="1">
      <c r="A67" s="94"/>
      <c r="B67" s="94"/>
      <c r="C67" s="586"/>
      <c r="D67" s="586"/>
      <c r="E67" s="586"/>
      <c r="F67" s="586"/>
      <c r="G67" s="586"/>
      <c r="H67" s="586"/>
      <c r="I67" s="586"/>
      <c r="J67" s="586"/>
      <c r="K67" s="94"/>
      <c r="L67" s="94"/>
      <c r="M67" s="12"/>
      <c r="N67" s="36"/>
      <c r="O67" s="242" t="str">
        <f t="shared" ref="O61:O72" si="0">O48</f>
        <v>FA3L1 FA3L2-D</v>
      </c>
      <c r="P67" s="244">
        <v>0</v>
      </c>
      <c r="Q67" s="244">
        <v>0</v>
      </c>
      <c r="R67" s="243" t="e">
        <v>#DIV/0!</v>
      </c>
      <c r="S67" s="724"/>
      <c r="T67" s="725"/>
      <c r="U67" s="725"/>
      <c r="V67" s="264"/>
      <c r="W67" s="264"/>
      <c r="X67" s="251"/>
      <c r="Y67" s="251"/>
      <c r="Z67" s="264"/>
      <c r="AA67" s="264"/>
      <c r="AB67" s="264"/>
      <c r="AC67" s="264"/>
      <c r="AD67" s="264"/>
      <c r="AE67" s="264"/>
      <c r="AF67" s="264"/>
    </row>
    <row r="68" spans="1:32" ht="15.95" customHeight="1">
      <c r="A68" s="94"/>
      <c r="B68" s="94"/>
      <c r="C68" s="141"/>
      <c r="D68" s="141"/>
      <c r="E68" s="141"/>
      <c r="F68" s="141"/>
      <c r="G68" s="141"/>
      <c r="H68" s="141"/>
      <c r="I68" s="141"/>
      <c r="J68" s="141"/>
      <c r="K68" s="94"/>
      <c r="L68" s="94"/>
      <c r="M68" s="12"/>
      <c r="N68" s="36"/>
      <c r="O68" s="242" t="str">
        <f t="shared" si="0"/>
        <v>FA3L1 FA3L2-C</v>
      </c>
      <c r="P68" s="244">
        <v>0</v>
      </c>
      <c r="Q68" s="244">
        <v>0</v>
      </c>
      <c r="R68" s="243" t="e">
        <v>#DIV/0!</v>
      </c>
      <c r="S68" s="724"/>
      <c r="T68" s="725"/>
      <c r="U68" s="725"/>
      <c r="V68" s="264"/>
      <c r="W68" s="264"/>
      <c r="X68" s="251"/>
      <c r="Y68" s="251"/>
      <c r="Z68" s="264"/>
      <c r="AA68" s="264"/>
      <c r="AB68" s="264"/>
      <c r="AC68" s="264"/>
      <c r="AD68" s="264"/>
      <c r="AE68" s="264"/>
      <c r="AF68" s="264"/>
    </row>
    <row r="69" spans="1:32" ht="15.95" customHeight="1">
      <c r="A69" s="94"/>
      <c r="B69" s="94"/>
      <c r="C69" s="141"/>
      <c r="D69" s="141"/>
      <c r="E69" s="141"/>
      <c r="F69" s="141"/>
      <c r="G69" s="141"/>
      <c r="H69" s="141"/>
      <c r="I69" s="141"/>
      <c r="J69" s="141"/>
      <c r="K69" s="94"/>
      <c r="L69" s="94"/>
      <c r="M69" s="12"/>
      <c r="N69" s="36"/>
      <c r="O69" s="242" t="str">
        <f t="shared" si="0"/>
        <v>FA4L1 FA4L2-D</v>
      </c>
      <c r="P69" s="244">
        <v>0</v>
      </c>
      <c r="Q69" s="244">
        <v>0</v>
      </c>
      <c r="R69" s="243" t="e">
        <v>#DIV/0!</v>
      </c>
      <c r="S69" s="724"/>
      <c r="T69" s="725"/>
      <c r="U69" s="725"/>
      <c r="V69" s="264"/>
      <c r="W69" s="264"/>
      <c r="X69" s="251"/>
      <c r="Y69" s="251"/>
      <c r="Z69" s="264"/>
      <c r="AA69" s="264"/>
      <c r="AB69" s="264"/>
      <c r="AC69" s="264"/>
      <c r="AD69" s="264"/>
      <c r="AE69" s="264"/>
      <c r="AF69" s="264"/>
    </row>
    <row r="70" spans="1:32" ht="15.95" customHeight="1">
      <c r="A70" s="94"/>
      <c r="B70" s="94"/>
      <c r="C70" s="141"/>
      <c r="D70" s="141"/>
      <c r="E70" s="141"/>
      <c r="F70" s="141"/>
      <c r="G70" s="141"/>
      <c r="H70" s="141"/>
      <c r="I70" s="141"/>
      <c r="J70" s="141"/>
      <c r="K70" s="94"/>
      <c r="L70" s="94"/>
      <c r="M70" s="12"/>
      <c r="N70" s="36"/>
      <c r="O70" s="242" t="str">
        <f t="shared" si="0"/>
        <v>FA4L1 FA4L2-C</v>
      </c>
      <c r="P70" s="244">
        <v>0</v>
      </c>
      <c r="Q70" s="244">
        <v>0</v>
      </c>
      <c r="R70" s="243" t="e">
        <v>#DIV/0!</v>
      </c>
      <c r="S70" s="724"/>
      <c r="T70" s="725"/>
      <c r="U70" s="725"/>
      <c r="V70" s="264"/>
      <c r="W70" s="264"/>
      <c r="X70" s="251"/>
      <c r="Y70" s="251"/>
      <c r="Z70" s="264"/>
      <c r="AA70" s="264"/>
      <c r="AB70" s="264"/>
      <c r="AC70" s="264"/>
      <c r="AD70" s="264"/>
      <c r="AE70" s="264"/>
      <c r="AF70" s="264"/>
    </row>
    <row r="71" spans="1:32" ht="15.95" customHeight="1">
      <c r="A71" s="94"/>
      <c r="B71" s="94"/>
      <c r="C71" s="141"/>
      <c r="D71" s="141"/>
      <c r="E71" s="141"/>
      <c r="F71" s="141"/>
      <c r="G71" s="141"/>
      <c r="H71" s="141"/>
      <c r="I71" s="141"/>
      <c r="J71" s="141"/>
      <c r="K71" s="94"/>
      <c r="L71" s="94"/>
      <c r="M71" s="12"/>
      <c r="N71" s="36"/>
      <c r="O71" s="242" t="str">
        <f t="shared" si="0"/>
        <v>FA5L1 FA5L2-D</v>
      </c>
      <c r="P71" s="244">
        <v>0</v>
      </c>
      <c r="Q71" s="244">
        <v>0</v>
      </c>
      <c r="R71" s="243" t="e">
        <v>#DIV/0!</v>
      </c>
      <c r="S71" s="724"/>
      <c r="T71" s="725"/>
      <c r="U71" s="725"/>
      <c r="V71" s="264"/>
      <c r="W71" s="264"/>
      <c r="X71" s="251"/>
      <c r="Y71" s="251"/>
      <c r="Z71" s="264"/>
      <c r="AA71" s="264"/>
      <c r="AB71" s="264"/>
      <c r="AC71" s="264"/>
      <c r="AD71" s="264"/>
      <c r="AE71" s="264"/>
      <c r="AF71" s="264"/>
    </row>
    <row r="72" spans="1:32" ht="15.95" customHeight="1">
      <c r="A72" s="94"/>
      <c r="B72" s="94"/>
      <c r="C72" s="94"/>
      <c r="D72" s="94"/>
      <c r="E72" s="94"/>
      <c r="F72" s="94"/>
      <c r="G72" s="94"/>
      <c r="H72" s="94"/>
      <c r="I72" s="94"/>
      <c r="J72" s="94"/>
      <c r="K72" s="94"/>
      <c r="L72" s="94"/>
      <c r="M72" s="12"/>
      <c r="N72" s="36"/>
      <c r="O72" s="242" t="str">
        <f t="shared" si="0"/>
        <v>FA5L1 FA5L2-C</v>
      </c>
      <c r="P72" s="244">
        <v>0</v>
      </c>
      <c r="Q72" s="244">
        <v>0</v>
      </c>
      <c r="R72" s="243" t="e">
        <v>#DIV/0!</v>
      </c>
      <c r="S72" s="724"/>
      <c r="T72" s="725"/>
      <c r="U72" s="725"/>
      <c r="V72" s="264"/>
      <c r="W72" s="2"/>
      <c r="X72" s="251"/>
      <c r="Y72" s="251"/>
      <c r="Z72" s="264"/>
      <c r="AA72" s="264"/>
      <c r="AB72" s="264"/>
      <c r="AC72" s="264"/>
      <c r="AD72" s="264"/>
      <c r="AE72" s="264"/>
      <c r="AF72" s="264"/>
    </row>
    <row r="73" spans="1:32" ht="15.95" customHeight="1">
      <c r="A73" s="94"/>
      <c r="B73" s="94"/>
      <c r="C73" s="94"/>
      <c r="D73" s="94"/>
      <c r="E73" s="94"/>
      <c r="F73" s="94"/>
      <c r="G73" s="94"/>
      <c r="H73" s="94"/>
      <c r="I73" s="94"/>
      <c r="J73" s="94"/>
      <c r="K73" s="94"/>
      <c r="L73" s="94"/>
      <c r="M73" s="12"/>
      <c r="N73" s="36"/>
      <c r="O73" s="722" t="s">
        <v>242</v>
      </c>
      <c r="P73" s="722"/>
      <c r="Q73" s="722"/>
      <c r="R73" s="722"/>
      <c r="S73" s="722"/>
      <c r="T73" s="722"/>
      <c r="U73" s="722"/>
      <c r="V73" s="264"/>
      <c r="W73" s="264"/>
      <c r="X73" s="264"/>
      <c r="Y73" s="264"/>
      <c r="Z73" s="264"/>
      <c r="AA73" s="264"/>
      <c r="AB73" s="264"/>
      <c r="AC73" s="264"/>
      <c r="AD73" s="264"/>
      <c r="AE73" s="264"/>
      <c r="AF73" s="264"/>
    </row>
    <row r="74" spans="1:32" ht="15.95" customHeight="1">
      <c r="A74" s="94"/>
      <c r="B74" s="94"/>
      <c r="C74" s="94"/>
      <c r="D74" s="94"/>
      <c r="E74" s="94"/>
      <c r="F74" s="94"/>
      <c r="G74" s="94"/>
      <c r="H74" s="94"/>
      <c r="I74" s="94"/>
      <c r="J74" s="94"/>
      <c r="K74" s="94"/>
      <c r="L74" s="94"/>
      <c r="M74" s="12"/>
      <c r="N74" s="36"/>
      <c r="O74" s="722"/>
      <c r="P74" s="722"/>
      <c r="Q74" s="722"/>
      <c r="R74" s="722"/>
      <c r="S74" s="722"/>
      <c r="T74" s="722"/>
      <c r="U74" s="722"/>
      <c r="V74" s="264"/>
      <c r="W74" s="264"/>
      <c r="X74" s="264"/>
      <c r="Y74" s="264"/>
      <c r="Z74" s="264"/>
      <c r="AA74" s="264"/>
      <c r="AB74" s="264"/>
      <c r="AC74" s="264"/>
      <c r="AD74" s="264"/>
      <c r="AE74" s="264"/>
      <c r="AF74" s="264"/>
    </row>
    <row r="75" spans="1:32" ht="15.95" customHeight="1">
      <c r="A75" s="94"/>
      <c r="B75" s="94"/>
      <c r="C75" s="94"/>
      <c r="D75" s="94"/>
      <c r="E75" s="94"/>
      <c r="F75" s="94"/>
      <c r="G75" s="94"/>
      <c r="H75" s="94"/>
      <c r="I75" s="94"/>
      <c r="J75" s="94"/>
      <c r="K75" s="94"/>
      <c r="L75" s="94"/>
      <c r="M75" s="12"/>
      <c r="N75" s="36"/>
      <c r="O75" s="722"/>
      <c r="P75" s="722"/>
      <c r="Q75" s="722"/>
      <c r="R75" s="722"/>
      <c r="S75" s="722"/>
      <c r="T75" s="722"/>
      <c r="U75" s="722"/>
      <c r="V75" s="264"/>
      <c r="W75" s="264"/>
      <c r="X75" s="264"/>
      <c r="Y75" s="264"/>
      <c r="Z75" s="264"/>
      <c r="AA75" s="264"/>
      <c r="AB75" s="264"/>
      <c r="AC75" s="264"/>
      <c r="AD75" s="264"/>
      <c r="AE75" s="264"/>
      <c r="AF75" s="264"/>
    </row>
    <row r="76" spans="1:32" ht="15.95" customHeight="1">
      <c r="A76" s="94"/>
      <c r="B76" s="94"/>
      <c r="C76" s="94"/>
      <c r="D76" s="94"/>
      <c r="E76" s="94"/>
      <c r="F76" s="94"/>
      <c r="G76" s="94"/>
      <c r="H76" s="94"/>
      <c r="I76" s="94"/>
      <c r="J76" s="94"/>
      <c r="K76" s="94"/>
      <c r="L76" s="94"/>
      <c r="M76" s="12"/>
      <c r="N76" s="36"/>
      <c r="O76" s="722"/>
      <c r="P76" s="722"/>
      <c r="Q76" s="722"/>
      <c r="R76" s="722"/>
      <c r="S76" s="722"/>
      <c r="T76" s="722"/>
      <c r="U76" s="722"/>
      <c r="V76" s="264"/>
      <c r="W76" s="264"/>
      <c r="X76" s="264"/>
      <c r="Y76" s="264"/>
      <c r="Z76" s="264"/>
      <c r="AA76" s="264"/>
      <c r="AB76" s="264"/>
      <c r="AC76" s="264"/>
      <c r="AD76" s="264"/>
      <c r="AE76" s="264"/>
      <c r="AF76" s="264"/>
    </row>
    <row r="77" spans="1:32" ht="15.95" customHeight="1">
      <c r="A77" s="94"/>
      <c r="B77" s="94"/>
      <c r="C77" s="94"/>
      <c r="D77" s="94"/>
      <c r="E77" s="94"/>
      <c r="F77" s="94"/>
      <c r="G77" s="94"/>
      <c r="H77" s="94"/>
      <c r="I77" s="94"/>
      <c r="J77" s="94"/>
      <c r="K77" s="94"/>
      <c r="L77" s="94"/>
      <c r="M77" s="12"/>
      <c r="N77" s="36"/>
      <c r="O77" s="722"/>
      <c r="P77" s="722"/>
      <c r="Q77" s="722"/>
      <c r="R77" s="722"/>
      <c r="S77" s="722"/>
      <c r="T77" s="722"/>
      <c r="U77" s="722"/>
      <c r="V77" s="264"/>
      <c r="W77" s="264"/>
      <c r="X77" s="264"/>
      <c r="Y77" s="264"/>
      <c r="Z77" s="264"/>
      <c r="AA77" s="264"/>
      <c r="AB77" s="264"/>
      <c r="AC77" s="264"/>
      <c r="AD77" s="264"/>
      <c r="AE77" s="264"/>
      <c r="AF77" s="264"/>
    </row>
    <row r="78" spans="1:32" ht="15.95" customHeight="1">
      <c r="M78" s="22"/>
    </row>
    <row r="79" spans="1:32" ht="15.95" customHeight="1">
      <c r="M79" s="22"/>
    </row>
    <row r="80" spans="1:32" ht="15.95" customHeight="1">
      <c r="M80" s="22"/>
    </row>
    <row r="81" spans="13:13" ht="15.95" customHeight="1">
      <c r="M81" s="22"/>
    </row>
    <row r="82" spans="13:13" ht="15.95" customHeight="1">
      <c r="M82" s="22"/>
    </row>
    <row r="83" spans="13:13" ht="15.95" customHeight="1">
      <c r="M83" s="22"/>
    </row>
    <row r="84" spans="13:13" ht="15.95" customHeight="1">
      <c r="M84" s="22"/>
    </row>
    <row r="85" spans="13:13" ht="12.95" customHeight="1"/>
    <row r="86" spans="13:13" ht="12.95" customHeight="1"/>
    <row r="87" spans="13:13" ht="12.95" customHeight="1"/>
    <row r="88" spans="13:13" ht="12.95" customHeight="1"/>
    <row r="89" spans="13:13" ht="12.95" customHeight="1"/>
    <row r="90" spans="13:13" ht="12.95" customHeight="1"/>
    <row r="91" spans="13:13" ht="12.95" customHeight="1"/>
    <row r="92" spans="13:13" ht="12.95" customHeight="1"/>
    <row r="93" spans="13:13" ht="12.95" customHeight="1"/>
    <row r="94" spans="13:13" ht="12.95" customHeight="1"/>
    <row r="95" spans="13:13" ht="12.95" customHeight="1"/>
    <row r="96" spans="13:13"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sheetData>
  <mergeCells count="28">
    <mergeCell ref="W37:AA38"/>
    <mergeCell ref="AB45:AF48"/>
    <mergeCell ref="A2:A36"/>
    <mergeCell ref="M2:M36"/>
    <mergeCell ref="B2:L2"/>
    <mergeCell ref="B36:L36"/>
    <mergeCell ref="C58:J67"/>
    <mergeCell ref="O73:U77"/>
    <mergeCell ref="C47:J54"/>
    <mergeCell ref="C39:J44"/>
    <mergeCell ref="B37:L37"/>
    <mergeCell ref="S60:U72"/>
    <mergeCell ref="S39:U53"/>
    <mergeCell ref="O54:U58"/>
    <mergeCell ref="B1:L1"/>
    <mergeCell ref="N17:U28"/>
    <mergeCell ref="O2:T2"/>
    <mergeCell ref="O36:T36"/>
    <mergeCell ref="N3:U6"/>
    <mergeCell ref="N7:U10"/>
    <mergeCell ref="N11:U16"/>
    <mergeCell ref="N29:U29"/>
    <mergeCell ref="N30:U30"/>
    <mergeCell ref="N31:U31"/>
    <mergeCell ref="N32:U32"/>
    <mergeCell ref="N33:U33"/>
    <mergeCell ref="N34:U34"/>
    <mergeCell ref="N35:U35"/>
  </mergeCells>
  <conditionalFormatting sqref="O71:O72">
    <cfRule type="expression" dxfId="127" priority="57">
      <formula>$O$52="FA5L1 FA5L2-D"</formula>
    </cfRule>
  </conditionalFormatting>
  <conditionalFormatting sqref="O69:O70">
    <cfRule type="expression" dxfId="126" priority="58">
      <formula>$O$50="FA4L1 FA4L2-D"</formula>
    </cfRule>
  </conditionalFormatting>
  <conditionalFormatting sqref="O67:O68">
    <cfRule type="expression" dxfId="125" priority="59">
      <formula>$O$48="FA3L1 FA3L2-D"</formula>
    </cfRule>
  </conditionalFormatting>
  <conditionalFormatting sqref="O65:O66">
    <cfRule type="expression" dxfId="124" priority="60">
      <formula>$O$46="FA2L1 FA2L2-D"</formula>
    </cfRule>
  </conditionalFormatting>
  <conditionalFormatting sqref="P52:Q53">
    <cfRule type="expression" dxfId="123" priority="12">
      <formula>$O$52="FA5L1 FA5L2-D"</formula>
    </cfRule>
  </conditionalFormatting>
  <conditionalFormatting sqref="P50:Q51">
    <cfRule type="expression" dxfId="122" priority="13">
      <formula>$O$50="FA4L1 FA4L2-D"</formula>
    </cfRule>
  </conditionalFormatting>
  <conditionalFormatting sqref="P48:Q49">
    <cfRule type="expression" dxfId="121" priority="14">
      <formula>$O$48="FA3L1 FA3L2-D"</formula>
    </cfRule>
  </conditionalFormatting>
  <conditionalFormatting sqref="P46:Q47">
    <cfRule type="expression" dxfId="120" priority="15">
      <formula>$O$46="FA2L1 FA2L2-D"</formula>
    </cfRule>
  </conditionalFormatting>
  <conditionalFormatting sqref="P44:Q45">
    <cfRule type="expression" dxfId="119" priority="16">
      <formula>$O$44="FA1L1 FA1L2-D"</formula>
    </cfRule>
  </conditionalFormatting>
  <conditionalFormatting sqref="P71:R72">
    <cfRule type="expression" dxfId="118" priority="7">
      <formula>$O$52="FA5L1 FA5L2-D"</formula>
    </cfRule>
  </conditionalFormatting>
  <conditionalFormatting sqref="P69:R70">
    <cfRule type="expression" dxfId="117" priority="8">
      <formula>$O$50="FA4L1 FA4L2-D"</formula>
    </cfRule>
  </conditionalFormatting>
  <conditionalFormatting sqref="P67:R68">
    <cfRule type="expression" dxfId="116" priority="9">
      <formula>$O$48="FA3L1 FA3L2-D"</formula>
    </cfRule>
  </conditionalFormatting>
  <conditionalFormatting sqref="P65:R66">
    <cfRule type="expression" dxfId="115" priority="10">
      <formula>$O$46="FA2L1 FA2L2-D"</formula>
    </cfRule>
  </conditionalFormatting>
  <conditionalFormatting sqref="P63:R64">
    <cfRule type="expression" dxfId="114" priority="11">
      <formula>$O$44="FA1L1 FA1L2-D"</formula>
    </cfRule>
  </conditionalFormatting>
  <conditionalFormatting sqref="O63:O64">
    <cfRule type="expression" dxfId="113" priority="6">
      <formula>$O$44="FA1L1 FA1L2-D"</formula>
    </cfRule>
  </conditionalFormatting>
  <conditionalFormatting sqref="O52:O53">
    <cfRule type="expression" dxfId="112" priority="1">
      <formula>$O$52="FA5L1 FA5L2-D"</formula>
    </cfRule>
  </conditionalFormatting>
  <conditionalFormatting sqref="O50:O51">
    <cfRule type="expression" dxfId="111" priority="2">
      <formula>$O$50="FA4L1 FA4L2-D"</formula>
    </cfRule>
  </conditionalFormatting>
  <conditionalFormatting sqref="O48:O49">
    <cfRule type="expression" dxfId="110" priority="3">
      <formula>$O$48="FA3L1 FA3L2-D"</formula>
    </cfRule>
  </conditionalFormatting>
  <conditionalFormatting sqref="O46:O47">
    <cfRule type="expression" dxfId="109" priority="4">
      <formula>$O$46="FA2L1 FA2L2-D"</formula>
    </cfRule>
  </conditionalFormatting>
  <conditionalFormatting sqref="O44:O45">
    <cfRule type="expression" dxfId="108" priority="5">
      <formula>$O$44="FA1L1 FA1L2-D"</formula>
    </cfRule>
  </conditionalFormatting>
  <pageMargins left="1.25" right="1.25" top="1.25" bottom="1.25" header="0.3" footer="0.3"/>
  <pageSetup orientation="portrait" r:id="rId1"/>
  <rowBreaks count="1" manualBreakCount="1">
    <brk id="35" max="16383" man="1"/>
  </rowBreaks>
  <colBreaks count="1" manualBreakCount="1">
    <brk id="2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549"/>
  <sheetViews>
    <sheetView zoomScaleNormal="100" workbookViewId="0"/>
  </sheetViews>
  <sheetFormatPr defaultRowHeight="11.25"/>
  <cols>
    <col min="1" max="1" width="4.83203125" style="34" customWidth="1"/>
    <col min="2" max="2" width="3.83203125" style="34" customWidth="1"/>
    <col min="3" max="6" width="9.83203125" style="34" customWidth="1"/>
    <col min="7" max="7" width="24.33203125" style="34" customWidth="1"/>
    <col min="8" max="10" width="9.83203125" style="34" customWidth="1"/>
    <col min="11" max="11" width="55.5" style="34" customWidth="1"/>
    <col min="12" max="12" width="3.83203125" style="34" customWidth="1"/>
    <col min="13" max="13" width="4.83203125" style="34" customWidth="1"/>
    <col min="14" max="14" width="6.83203125" style="34" customWidth="1"/>
    <col min="15" max="15" width="28.83203125" style="34" customWidth="1"/>
    <col min="16" max="18" width="12.83203125" style="34" customWidth="1"/>
    <col min="19" max="19" width="7.1640625" style="34" customWidth="1"/>
    <col min="20" max="20" width="6.5" style="34" customWidth="1"/>
    <col min="21" max="21" width="6.83203125" style="34" customWidth="1"/>
    <col min="22" max="22" width="9.83203125" style="34" customWidth="1"/>
    <col min="23" max="23" width="28.83203125" style="34" customWidth="1"/>
    <col min="24" max="24" width="11.6640625" style="34" customWidth="1"/>
    <col min="25" max="25" width="11.33203125" style="34" customWidth="1"/>
    <col min="26" max="27" width="9.83203125" style="34" customWidth="1"/>
    <col min="28" max="28" width="12.83203125" style="34" customWidth="1"/>
    <col min="29" max="43" width="9.83203125" style="34" customWidth="1"/>
    <col min="44" max="16384" width="9.33203125" style="34"/>
  </cols>
  <sheetData>
    <row r="1" spans="1:32" ht="18" customHeight="1">
      <c r="A1" s="37"/>
      <c r="B1" s="587" t="s">
        <v>128</v>
      </c>
      <c r="C1" s="587"/>
      <c r="D1" s="587"/>
      <c r="E1" s="587"/>
      <c r="F1" s="587"/>
      <c r="G1" s="587"/>
      <c r="H1" s="587"/>
      <c r="I1" s="587"/>
      <c r="J1" s="587"/>
      <c r="K1" s="587"/>
      <c r="L1" s="587"/>
      <c r="M1" s="37"/>
      <c r="N1" s="39"/>
      <c r="O1" s="39"/>
      <c r="P1" s="39"/>
      <c r="Q1" s="39"/>
      <c r="R1" s="39"/>
      <c r="S1" s="39"/>
      <c r="T1" s="39"/>
      <c r="U1" s="39"/>
      <c r="V1" s="399"/>
      <c r="W1" s="399"/>
      <c r="X1" s="400"/>
      <c r="Y1" s="400"/>
      <c r="Z1" s="400"/>
      <c r="AA1" s="400"/>
      <c r="AB1" s="400"/>
      <c r="AC1" s="400"/>
      <c r="AD1" s="400"/>
      <c r="AE1" s="400"/>
      <c r="AF1" s="400"/>
    </row>
    <row r="2" spans="1:32" ht="20.100000000000001" customHeight="1">
      <c r="A2" s="595" t="s">
        <v>128</v>
      </c>
      <c r="B2" s="596" t="s">
        <v>67</v>
      </c>
      <c r="C2" s="596"/>
      <c r="D2" s="596"/>
      <c r="E2" s="596"/>
      <c r="F2" s="596"/>
      <c r="G2" s="596"/>
      <c r="H2" s="596"/>
      <c r="I2" s="596"/>
      <c r="J2" s="596"/>
      <c r="K2" s="596"/>
      <c r="L2" s="596"/>
      <c r="M2" s="595" t="s">
        <v>128</v>
      </c>
      <c r="N2" s="44" t="str">
        <f>O39</f>
        <v>CA</v>
      </c>
      <c r="O2" s="594" t="s">
        <v>68</v>
      </c>
      <c r="P2" s="594"/>
      <c r="Q2" s="594"/>
      <c r="R2" s="594"/>
      <c r="S2" s="594"/>
      <c r="T2" s="594"/>
      <c r="U2" s="45"/>
      <c r="V2" s="401"/>
      <c r="W2" s="401"/>
      <c r="X2" s="400"/>
      <c r="Y2" s="400"/>
      <c r="Z2" s="400"/>
      <c r="AA2" s="400"/>
      <c r="AB2" s="400"/>
      <c r="AC2" s="400"/>
      <c r="AD2" s="400"/>
      <c r="AE2" s="400"/>
      <c r="AF2" s="400"/>
    </row>
    <row r="3" spans="1:32" ht="15.95" customHeight="1">
      <c r="A3" s="595"/>
      <c r="B3" s="38"/>
      <c r="C3" s="38"/>
      <c r="D3" s="38"/>
      <c r="E3" s="38"/>
      <c r="F3" s="38"/>
      <c r="G3" s="38"/>
      <c r="H3" s="38"/>
      <c r="I3" s="38"/>
      <c r="J3" s="38"/>
      <c r="K3" s="38"/>
      <c r="L3" s="38"/>
      <c r="M3" s="595"/>
      <c r="N3" s="569" t="s">
        <v>150</v>
      </c>
      <c r="O3" s="570"/>
      <c r="P3" s="570"/>
      <c r="Q3" s="570"/>
      <c r="R3" s="570"/>
      <c r="S3" s="570"/>
      <c r="T3" s="570"/>
      <c r="U3" s="571"/>
      <c r="V3" s="402"/>
      <c r="W3" s="402"/>
      <c r="X3" s="400"/>
      <c r="Y3" s="400"/>
      <c r="Z3" s="400"/>
      <c r="AA3" s="400"/>
      <c r="AB3" s="400"/>
      <c r="AC3" s="400"/>
      <c r="AD3" s="400"/>
      <c r="AE3" s="400"/>
      <c r="AF3" s="400"/>
    </row>
    <row r="4" spans="1:32" ht="15.95" customHeight="1">
      <c r="A4" s="595"/>
      <c r="B4" s="38"/>
      <c r="C4" s="38"/>
      <c r="D4" s="38"/>
      <c r="E4" s="38"/>
      <c r="F4" s="38"/>
      <c r="G4" s="38"/>
      <c r="H4" s="38"/>
      <c r="I4" s="38"/>
      <c r="J4" s="38"/>
      <c r="K4" s="38"/>
      <c r="L4" s="38"/>
      <c r="M4" s="595"/>
      <c r="N4" s="569"/>
      <c r="O4" s="570"/>
      <c r="P4" s="570"/>
      <c r="Q4" s="570"/>
      <c r="R4" s="570"/>
      <c r="S4" s="570"/>
      <c r="T4" s="570"/>
      <c r="U4" s="571"/>
      <c r="V4" s="402"/>
      <c r="W4" s="402"/>
      <c r="X4" s="400"/>
      <c r="Y4" s="400"/>
      <c r="Z4" s="400"/>
      <c r="AA4" s="400"/>
      <c r="AB4" s="400"/>
      <c r="AC4" s="400"/>
      <c r="AD4" s="400"/>
      <c r="AE4" s="400"/>
      <c r="AF4" s="400"/>
    </row>
    <row r="5" spans="1:32" ht="15.95" customHeight="1">
      <c r="A5" s="595"/>
      <c r="B5" s="38"/>
      <c r="C5" s="38"/>
      <c r="D5" s="38"/>
      <c r="E5" s="38"/>
      <c r="F5" s="38"/>
      <c r="G5" s="38"/>
      <c r="H5" s="38"/>
      <c r="I5" s="38"/>
      <c r="J5" s="38"/>
      <c r="K5" s="38"/>
      <c r="L5" s="38"/>
      <c r="M5" s="595"/>
      <c r="N5" s="569"/>
      <c r="O5" s="570"/>
      <c r="P5" s="570"/>
      <c r="Q5" s="570"/>
      <c r="R5" s="570"/>
      <c r="S5" s="570"/>
      <c r="T5" s="570"/>
      <c r="U5" s="571"/>
      <c r="V5" s="402"/>
      <c r="W5" s="402"/>
      <c r="X5" s="400"/>
      <c r="Y5" s="400"/>
      <c r="Z5" s="400"/>
      <c r="AA5" s="400"/>
      <c r="AB5" s="400"/>
      <c r="AC5" s="400"/>
      <c r="AD5" s="400"/>
      <c r="AE5" s="400"/>
      <c r="AF5" s="400"/>
    </row>
    <row r="6" spans="1:32" ht="15.95" customHeight="1">
      <c r="A6" s="595"/>
      <c r="B6" s="38"/>
      <c r="C6" s="38"/>
      <c r="D6" s="38"/>
      <c r="E6" s="38"/>
      <c r="F6" s="38"/>
      <c r="G6" s="38"/>
      <c r="H6" s="38"/>
      <c r="I6" s="38"/>
      <c r="J6" s="38"/>
      <c r="K6" s="38"/>
      <c r="L6" s="38"/>
      <c r="M6" s="595"/>
      <c r="N6" s="569"/>
      <c r="O6" s="570"/>
      <c r="P6" s="570"/>
      <c r="Q6" s="570"/>
      <c r="R6" s="570"/>
      <c r="S6" s="570"/>
      <c r="T6" s="570"/>
      <c r="U6" s="571"/>
      <c r="V6" s="402"/>
      <c r="W6" s="402"/>
      <c r="X6" s="400"/>
      <c r="Y6" s="400"/>
      <c r="Z6" s="400"/>
      <c r="AA6" s="400"/>
      <c r="AB6" s="400"/>
      <c r="AC6" s="400"/>
      <c r="AD6" s="400"/>
      <c r="AE6" s="400"/>
      <c r="AF6" s="400"/>
    </row>
    <row r="7" spans="1:32" ht="15.95" customHeight="1">
      <c r="A7" s="595"/>
      <c r="B7" s="38"/>
      <c r="C7" s="38"/>
      <c r="D7" s="38"/>
      <c r="E7" s="38"/>
      <c r="F7" s="38"/>
      <c r="G7" s="38"/>
      <c r="H7" s="38"/>
      <c r="I7" s="38"/>
      <c r="J7" s="38"/>
      <c r="K7" s="38"/>
      <c r="L7" s="38"/>
      <c r="M7" s="595"/>
      <c r="N7" s="569"/>
      <c r="O7" s="570"/>
      <c r="P7" s="570"/>
      <c r="Q7" s="570"/>
      <c r="R7" s="570"/>
      <c r="S7" s="570"/>
      <c r="T7" s="570"/>
      <c r="U7" s="571"/>
      <c r="V7" s="402"/>
      <c r="W7" s="402"/>
      <c r="X7" s="400"/>
      <c r="Y7" s="400"/>
      <c r="Z7" s="400"/>
      <c r="AA7" s="400"/>
      <c r="AB7" s="400"/>
      <c r="AC7" s="400"/>
      <c r="AD7" s="400"/>
      <c r="AE7" s="400"/>
      <c r="AF7" s="400"/>
    </row>
    <row r="8" spans="1:32" ht="15.95" customHeight="1">
      <c r="A8" s="595"/>
      <c r="B8" s="38"/>
      <c r="C8" s="38"/>
      <c r="D8" s="38"/>
      <c r="E8" s="38"/>
      <c r="F8" s="38"/>
      <c r="G8" s="38"/>
      <c r="H8" s="38"/>
      <c r="I8" s="38"/>
      <c r="J8" s="38"/>
      <c r="K8" s="38"/>
      <c r="L8" s="38"/>
      <c r="M8" s="595"/>
      <c r="N8" s="569"/>
      <c r="O8" s="570"/>
      <c r="P8" s="570"/>
      <c r="Q8" s="570"/>
      <c r="R8" s="570"/>
      <c r="S8" s="570"/>
      <c r="T8" s="570"/>
      <c r="U8" s="571"/>
      <c r="V8" s="402"/>
      <c r="W8" s="402"/>
      <c r="X8" s="400"/>
      <c r="Y8" s="400"/>
      <c r="Z8" s="400"/>
      <c r="AA8" s="400"/>
      <c r="AB8" s="400"/>
      <c r="AC8" s="400"/>
      <c r="AD8" s="400"/>
      <c r="AE8" s="400"/>
      <c r="AF8" s="400"/>
    </row>
    <row r="9" spans="1:32" ht="15.95" customHeight="1">
      <c r="A9" s="595"/>
      <c r="B9" s="38"/>
      <c r="C9" s="38"/>
      <c r="D9" s="38"/>
      <c r="E9" s="38"/>
      <c r="F9" s="38"/>
      <c r="G9" s="38"/>
      <c r="H9" s="38"/>
      <c r="I9" s="38"/>
      <c r="J9" s="38"/>
      <c r="K9" s="38"/>
      <c r="L9" s="38"/>
      <c r="M9" s="595"/>
      <c r="N9" s="569"/>
      <c r="O9" s="570"/>
      <c r="P9" s="570"/>
      <c r="Q9" s="570"/>
      <c r="R9" s="570"/>
      <c r="S9" s="570"/>
      <c r="T9" s="570"/>
      <c r="U9" s="571"/>
      <c r="V9" s="402"/>
      <c r="W9" s="402"/>
      <c r="X9" s="400"/>
      <c r="Y9" s="400"/>
      <c r="Z9" s="400"/>
      <c r="AA9" s="400"/>
      <c r="AB9" s="400"/>
      <c r="AC9" s="400"/>
      <c r="AD9" s="400"/>
      <c r="AE9" s="400"/>
      <c r="AF9" s="400"/>
    </row>
    <row r="10" spans="1:32" ht="15.95" customHeight="1">
      <c r="A10" s="595"/>
      <c r="B10" s="38"/>
      <c r="C10" s="38"/>
      <c r="D10" s="38"/>
      <c r="E10" s="38"/>
      <c r="F10" s="38"/>
      <c r="G10" s="38"/>
      <c r="H10" s="38"/>
      <c r="I10" s="38"/>
      <c r="J10" s="38"/>
      <c r="K10" s="38"/>
      <c r="L10" s="38"/>
      <c r="M10" s="595"/>
      <c r="N10" s="572"/>
      <c r="O10" s="573"/>
      <c r="P10" s="573"/>
      <c r="Q10" s="573"/>
      <c r="R10" s="573"/>
      <c r="S10" s="573"/>
      <c r="T10" s="573"/>
      <c r="U10" s="574"/>
      <c r="V10" s="402"/>
      <c r="W10" s="402"/>
      <c r="X10" s="400"/>
      <c r="Y10" s="400"/>
      <c r="Z10" s="400"/>
      <c r="AA10" s="400"/>
      <c r="AB10" s="400"/>
      <c r="AC10" s="400"/>
      <c r="AD10" s="400"/>
      <c r="AE10" s="400"/>
      <c r="AF10" s="400"/>
    </row>
    <row r="11" spans="1:32" ht="15.95" customHeight="1">
      <c r="A11" s="595"/>
      <c r="B11" s="38"/>
      <c r="C11" s="38"/>
      <c r="D11" s="38"/>
      <c r="E11" s="38"/>
      <c r="F11" s="38"/>
      <c r="G11" s="38"/>
      <c r="H11" s="38"/>
      <c r="I11" s="38"/>
      <c r="J11" s="38"/>
      <c r="K11" s="38"/>
      <c r="L11" s="38"/>
      <c r="M11" s="595"/>
      <c r="N11" s="566"/>
      <c r="O11" s="567"/>
      <c r="P11" s="567"/>
      <c r="Q11" s="567"/>
      <c r="R11" s="567"/>
      <c r="S11" s="567"/>
      <c r="T11" s="567"/>
      <c r="U11" s="568"/>
      <c r="V11" s="403"/>
      <c r="W11" s="403"/>
      <c r="X11" s="400"/>
      <c r="Y11" s="400"/>
      <c r="Z11" s="400"/>
      <c r="AA11" s="400"/>
      <c r="AB11" s="400"/>
      <c r="AC11" s="400"/>
      <c r="AD11" s="400"/>
      <c r="AE11" s="400"/>
      <c r="AF11" s="400"/>
    </row>
    <row r="12" spans="1:32" ht="15.95" customHeight="1">
      <c r="A12" s="595"/>
      <c r="B12" s="38"/>
      <c r="C12" s="38"/>
      <c r="D12" s="38"/>
      <c r="E12" s="38"/>
      <c r="F12" s="38"/>
      <c r="G12" s="38"/>
      <c r="H12" s="38"/>
      <c r="I12" s="38"/>
      <c r="J12" s="38"/>
      <c r="K12" s="38"/>
      <c r="L12" s="38"/>
      <c r="M12" s="595"/>
      <c r="N12" s="569"/>
      <c r="O12" s="570"/>
      <c r="P12" s="570"/>
      <c r="Q12" s="570"/>
      <c r="R12" s="570"/>
      <c r="S12" s="570"/>
      <c r="T12" s="570"/>
      <c r="U12" s="571"/>
      <c r="V12" s="403"/>
      <c r="W12" s="403"/>
      <c r="X12" s="400"/>
      <c r="Y12" s="400"/>
      <c r="Z12" s="400"/>
      <c r="AA12" s="400"/>
      <c r="AB12" s="400"/>
      <c r="AC12" s="400"/>
      <c r="AD12" s="400"/>
      <c r="AE12" s="400"/>
      <c r="AF12" s="400"/>
    </row>
    <row r="13" spans="1:32" ht="15.95" customHeight="1">
      <c r="A13" s="595"/>
      <c r="B13" s="38"/>
      <c r="C13" s="38"/>
      <c r="D13" s="38"/>
      <c r="E13" s="38"/>
      <c r="F13" s="38"/>
      <c r="G13" s="38"/>
      <c r="H13" s="38"/>
      <c r="I13" s="38"/>
      <c r="J13" s="38"/>
      <c r="K13" s="38"/>
      <c r="L13" s="38"/>
      <c r="M13" s="595"/>
      <c r="N13" s="569"/>
      <c r="O13" s="570"/>
      <c r="P13" s="570"/>
      <c r="Q13" s="570"/>
      <c r="R13" s="570"/>
      <c r="S13" s="570"/>
      <c r="T13" s="570"/>
      <c r="U13" s="571"/>
      <c r="V13" s="403"/>
      <c r="W13" s="403"/>
      <c r="X13" s="400"/>
      <c r="Y13" s="400"/>
      <c r="Z13" s="400"/>
      <c r="AA13" s="400"/>
      <c r="AB13" s="400"/>
      <c r="AC13" s="400"/>
      <c r="AD13" s="400"/>
      <c r="AE13" s="400"/>
      <c r="AF13" s="400"/>
    </row>
    <row r="14" spans="1:32" ht="15.95" customHeight="1">
      <c r="A14" s="595"/>
      <c r="B14" s="38"/>
      <c r="C14" s="38"/>
      <c r="D14" s="38"/>
      <c r="E14" s="38"/>
      <c r="F14" s="38"/>
      <c r="G14" s="38"/>
      <c r="H14" s="38"/>
      <c r="I14" s="38"/>
      <c r="J14" s="38"/>
      <c r="K14" s="38"/>
      <c r="L14" s="38"/>
      <c r="M14" s="595"/>
      <c r="N14" s="569"/>
      <c r="O14" s="570"/>
      <c r="P14" s="570"/>
      <c r="Q14" s="570"/>
      <c r="R14" s="570"/>
      <c r="S14" s="570"/>
      <c r="T14" s="570"/>
      <c r="U14" s="571"/>
      <c r="V14" s="403"/>
      <c r="W14" s="403"/>
      <c r="X14" s="400"/>
      <c r="Y14" s="400"/>
      <c r="Z14" s="400"/>
      <c r="AA14" s="400"/>
      <c r="AB14" s="400"/>
      <c r="AC14" s="400"/>
      <c r="AD14" s="400"/>
      <c r="AE14" s="400"/>
      <c r="AF14" s="400"/>
    </row>
    <row r="15" spans="1:32" ht="15.95" customHeight="1">
      <c r="A15" s="595"/>
      <c r="B15" s="38"/>
      <c r="C15" s="38"/>
      <c r="D15" s="38"/>
      <c r="E15" s="38"/>
      <c r="F15" s="38"/>
      <c r="G15" s="38"/>
      <c r="H15" s="38"/>
      <c r="I15" s="38"/>
      <c r="J15" s="38"/>
      <c r="K15" s="38"/>
      <c r="L15" s="38"/>
      <c r="M15" s="595"/>
      <c r="N15" s="569"/>
      <c r="O15" s="570"/>
      <c r="P15" s="570"/>
      <c r="Q15" s="570"/>
      <c r="R15" s="570"/>
      <c r="S15" s="570"/>
      <c r="T15" s="570"/>
      <c r="U15" s="571"/>
      <c r="V15" s="403"/>
      <c r="W15" s="403"/>
      <c r="X15" s="400"/>
      <c r="Y15" s="400"/>
      <c r="Z15" s="400"/>
      <c r="AA15" s="400"/>
      <c r="AB15" s="400"/>
      <c r="AC15" s="400"/>
      <c r="AD15" s="400"/>
      <c r="AE15" s="400"/>
      <c r="AF15" s="400"/>
    </row>
    <row r="16" spans="1:32" ht="15.95" customHeight="1">
      <c r="A16" s="595"/>
      <c r="B16" s="38"/>
      <c r="C16" s="38"/>
      <c r="D16" s="38"/>
      <c r="E16" s="38"/>
      <c r="F16" s="38"/>
      <c r="G16" s="38"/>
      <c r="H16" s="38"/>
      <c r="I16" s="38"/>
      <c r="J16" s="38"/>
      <c r="K16" s="38"/>
      <c r="L16" s="38"/>
      <c r="M16" s="595"/>
      <c r="N16" s="572"/>
      <c r="O16" s="573"/>
      <c r="P16" s="573"/>
      <c r="Q16" s="573"/>
      <c r="R16" s="573"/>
      <c r="S16" s="573"/>
      <c r="T16" s="573"/>
      <c r="U16" s="574"/>
      <c r="V16" s="403"/>
      <c r="W16" s="403"/>
      <c r="X16" s="400"/>
      <c r="Y16" s="400"/>
      <c r="Z16" s="400"/>
      <c r="AA16" s="400"/>
      <c r="AB16" s="400"/>
      <c r="AC16" s="400"/>
      <c r="AD16" s="400"/>
      <c r="AE16" s="400"/>
      <c r="AF16" s="400"/>
    </row>
    <row r="17" spans="1:32" ht="15.95" customHeight="1">
      <c r="A17" s="595"/>
      <c r="B17" s="38"/>
      <c r="C17" s="38"/>
      <c r="D17" s="38"/>
      <c r="E17" s="38"/>
      <c r="F17" s="38"/>
      <c r="G17" s="38"/>
      <c r="H17" s="38"/>
      <c r="I17" s="38"/>
      <c r="J17" s="38"/>
      <c r="K17" s="38"/>
      <c r="L17" s="38"/>
      <c r="M17" s="595"/>
      <c r="N17" s="566"/>
      <c r="O17" s="567"/>
      <c r="P17" s="567"/>
      <c r="Q17" s="567"/>
      <c r="R17" s="567"/>
      <c r="S17" s="567"/>
      <c r="T17" s="567"/>
      <c r="U17" s="568"/>
      <c r="V17" s="403"/>
      <c r="W17" s="403"/>
      <c r="X17" s="400"/>
      <c r="Y17" s="400"/>
      <c r="Z17" s="400"/>
      <c r="AA17" s="400"/>
      <c r="AB17" s="400"/>
      <c r="AC17" s="400"/>
      <c r="AD17" s="400"/>
      <c r="AE17" s="400"/>
      <c r="AF17" s="400"/>
    </row>
    <row r="18" spans="1:32" ht="15.95" customHeight="1">
      <c r="A18" s="595"/>
      <c r="B18" s="38"/>
      <c r="C18" s="38"/>
      <c r="D18" s="38"/>
      <c r="E18" s="38"/>
      <c r="F18" s="38"/>
      <c r="G18" s="38"/>
      <c r="H18" s="38"/>
      <c r="I18" s="38"/>
      <c r="J18" s="38"/>
      <c r="K18" s="38"/>
      <c r="L18" s="38"/>
      <c r="M18" s="595"/>
      <c r="N18" s="569"/>
      <c r="O18" s="570"/>
      <c r="P18" s="570"/>
      <c r="Q18" s="570"/>
      <c r="R18" s="570"/>
      <c r="S18" s="570"/>
      <c r="T18" s="570"/>
      <c r="U18" s="571"/>
      <c r="V18" s="403"/>
      <c r="W18" s="403"/>
      <c r="X18" s="400"/>
      <c r="Y18" s="400"/>
      <c r="Z18" s="400"/>
      <c r="AA18" s="400"/>
      <c r="AB18" s="400"/>
      <c r="AC18" s="400"/>
      <c r="AD18" s="400"/>
      <c r="AE18" s="400"/>
      <c r="AF18" s="400"/>
    </row>
    <row r="19" spans="1:32" ht="15.95" customHeight="1">
      <c r="A19" s="595"/>
      <c r="B19" s="38"/>
      <c r="C19" s="38"/>
      <c r="D19" s="38"/>
      <c r="E19" s="38"/>
      <c r="F19" s="38"/>
      <c r="G19" s="38"/>
      <c r="H19" s="38"/>
      <c r="I19" s="38"/>
      <c r="J19" s="38"/>
      <c r="K19" s="38"/>
      <c r="L19" s="38"/>
      <c r="M19" s="595"/>
      <c r="N19" s="569"/>
      <c r="O19" s="570"/>
      <c r="P19" s="570"/>
      <c r="Q19" s="570"/>
      <c r="R19" s="570"/>
      <c r="S19" s="570"/>
      <c r="T19" s="570"/>
      <c r="U19" s="571"/>
      <c r="V19" s="403"/>
      <c r="W19" s="403"/>
      <c r="X19" s="400"/>
      <c r="Y19" s="400"/>
      <c r="Z19" s="400"/>
      <c r="AA19" s="400"/>
      <c r="AB19" s="400"/>
      <c r="AC19" s="400"/>
      <c r="AD19" s="400"/>
      <c r="AE19" s="400"/>
      <c r="AF19" s="400"/>
    </row>
    <row r="20" spans="1:32" ht="15.95" customHeight="1">
      <c r="A20" s="595"/>
      <c r="B20" s="38"/>
      <c r="C20" s="38"/>
      <c r="D20" s="38"/>
      <c r="E20" s="38"/>
      <c r="F20" s="38"/>
      <c r="G20" s="38"/>
      <c r="H20" s="38"/>
      <c r="I20" s="38"/>
      <c r="J20" s="38"/>
      <c r="K20" s="38"/>
      <c r="L20" s="38"/>
      <c r="M20" s="595"/>
      <c r="N20" s="569"/>
      <c r="O20" s="570"/>
      <c r="P20" s="570"/>
      <c r="Q20" s="570"/>
      <c r="R20" s="570"/>
      <c r="S20" s="570"/>
      <c r="T20" s="570"/>
      <c r="U20" s="571"/>
      <c r="V20" s="404"/>
      <c r="W20" s="404"/>
      <c r="X20" s="400"/>
      <c r="Y20" s="400"/>
      <c r="Z20" s="400"/>
      <c r="AA20" s="400"/>
      <c r="AB20" s="400"/>
      <c r="AC20" s="400"/>
      <c r="AD20" s="400"/>
      <c r="AE20" s="400"/>
      <c r="AF20" s="400"/>
    </row>
    <row r="21" spans="1:32" ht="15.95" customHeight="1">
      <c r="A21" s="595"/>
      <c r="B21" s="38"/>
      <c r="C21" s="38"/>
      <c r="D21" s="38"/>
      <c r="E21" s="38"/>
      <c r="F21" s="38"/>
      <c r="G21" s="38"/>
      <c r="H21" s="38"/>
      <c r="I21" s="38"/>
      <c r="J21" s="38"/>
      <c r="K21" s="38"/>
      <c r="L21" s="38"/>
      <c r="M21" s="595"/>
      <c r="N21" s="569"/>
      <c r="O21" s="570"/>
      <c r="P21" s="570"/>
      <c r="Q21" s="570"/>
      <c r="R21" s="570"/>
      <c r="S21" s="570"/>
      <c r="T21" s="570"/>
      <c r="U21" s="571"/>
      <c r="V21" s="404"/>
      <c r="W21" s="404"/>
      <c r="X21" s="400"/>
      <c r="Y21" s="400"/>
      <c r="Z21" s="400"/>
      <c r="AA21" s="400"/>
      <c r="AB21" s="400"/>
      <c r="AC21" s="400"/>
      <c r="AD21" s="400"/>
      <c r="AE21" s="400"/>
      <c r="AF21" s="400"/>
    </row>
    <row r="22" spans="1:32" ht="15.95" customHeight="1">
      <c r="A22" s="595"/>
      <c r="B22" s="38"/>
      <c r="C22" s="38"/>
      <c r="D22" s="38"/>
      <c r="E22" s="38"/>
      <c r="F22" s="38"/>
      <c r="G22" s="38"/>
      <c r="H22" s="38"/>
      <c r="I22" s="38"/>
      <c r="J22" s="38"/>
      <c r="K22" s="38"/>
      <c r="L22" s="38"/>
      <c r="M22" s="595"/>
      <c r="N22" s="569"/>
      <c r="O22" s="570"/>
      <c r="P22" s="570"/>
      <c r="Q22" s="570"/>
      <c r="R22" s="570"/>
      <c r="S22" s="570"/>
      <c r="T22" s="570"/>
      <c r="U22" s="571"/>
      <c r="V22" s="404"/>
      <c r="W22" s="404"/>
      <c r="X22" s="400"/>
      <c r="Y22" s="400"/>
      <c r="Z22" s="400"/>
      <c r="AA22" s="400"/>
      <c r="AB22" s="400"/>
      <c r="AC22" s="400"/>
      <c r="AD22" s="400"/>
      <c r="AE22" s="400"/>
      <c r="AF22" s="400"/>
    </row>
    <row r="23" spans="1:32" ht="15.95" customHeight="1">
      <c r="A23" s="595"/>
      <c r="B23" s="38"/>
      <c r="C23" s="38"/>
      <c r="D23" s="38"/>
      <c r="E23" s="38"/>
      <c r="F23" s="38"/>
      <c r="G23" s="38"/>
      <c r="H23" s="38"/>
      <c r="I23" s="38"/>
      <c r="J23" s="38"/>
      <c r="K23" s="38"/>
      <c r="L23" s="38"/>
      <c r="M23" s="595"/>
      <c r="N23" s="569"/>
      <c r="O23" s="570"/>
      <c r="P23" s="570"/>
      <c r="Q23" s="570"/>
      <c r="R23" s="570"/>
      <c r="S23" s="570"/>
      <c r="T23" s="570"/>
      <c r="U23" s="571"/>
      <c r="V23" s="404"/>
      <c r="W23" s="404"/>
      <c r="X23" s="400"/>
      <c r="Y23" s="400"/>
      <c r="Z23" s="400"/>
      <c r="AA23" s="400"/>
      <c r="AB23" s="400"/>
      <c r="AC23" s="400"/>
      <c r="AD23" s="400"/>
      <c r="AE23" s="400"/>
      <c r="AF23" s="400"/>
    </row>
    <row r="24" spans="1:32" ht="15.95" customHeight="1">
      <c r="A24" s="595"/>
      <c r="B24" s="38"/>
      <c r="C24" s="38"/>
      <c r="D24" s="38"/>
      <c r="E24" s="38"/>
      <c r="F24" s="38"/>
      <c r="G24" s="38"/>
      <c r="H24" s="38"/>
      <c r="I24" s="38"/>
      <c r="J24" s="38"/>
      <c r="K24" s="38"/>
      <c r="L24" s="38"/>
      <c r="M24" s="595"/>
      <c r="N24" s="569"/>
      <c r="O24" s="570"/>
      <c r="P24" s="570"/>
      <c r="Q24" s="570"/>
      <c r="R24" s="570"/>
      <c r="S24" s="570"/>
      <c r="T24" s="570"/>
      <c r="U24" s="571"/>
      <c r="V24" s="404"/>
      <c r="W24" s="404"/>
      <c r="X24" s="400"/>
      <c r="Y24" s="400"/>
      <c r="Z24" s="400"/>
      <c r="AA24" s="400"/>
      <c r="AB24" s="400"/>
      <c r="AC24" s="400"/>
      <c r="AD24" s="400"/>
      <c r="AE24" s="400"/>
      <c r="AF24" s="400"/>
    </row>
    <row r="25" spans="1:32" ht="15.95" customHeight="1">
      <c r="A25" s="595"/>
      <c r="B25" s="38"/>
      <c r="C25" s="38"/>
      <c r="D25" s="38"/>
      <c r="E25" s="38"/>
      <c r="F25" s="38"/>
      <c r="G25" s="38"/>
      <c r="H25" s="38"/>
      <c r="I25" s="38"/>
      <c r="J25" s="38"/>
      <c r="K25" s="38"/>
      <c r="L25" s="38"/>
      <c r="M25" s="595"/>
      <c r="N25" s="569"/>
      <c r="O25" s="570"/>
      <c r="P25" s="570"/>
      <c r="Q25" s="570"/>
      <c r="R25" s="570"/>
      <c r="S25" s="570"/>
      <c r="T25" s="570"/>
      <c r="U25" s="571"/>
      <c r="V25" s="404"/>
      <c r="W25" s="404"/>
      <c r="X25" s="400"/>
      <c r="Y25" s="400"/>
      <c r="Z25" s="400"/>
      <c r="AA25" s="400"/>
      <c r="AB25" s="400"/>
      <c r="AC25" s="400"/>
      <c r="AD25" s="400"/>
      <c r="AE25" s="400"/>
      <c r="AF25" s="400"/>
    </row>
    <row r="26" spans="1:32" ht="15.95" customHeight="1">
      <c r="A26" s="595"/>
      <c r="B26" s="38"/>
      <c r="C26" s="38"/>
      <c r="D26" s="38"/>
      <c r="E26" s="38"/>
      <c r="F26" s="38"/>
      <c r="G26" s="38"/>
      <c r="H26" s="38"/>
      <c r="I26" s="38"/>
      <c r="J26" s="38"/>
      <c r="K26" s="38"/>
      <c r="L26" s="38"/>
      <c r="M26" s="595"/>
      <c r="N26" s="569"/>
      <c r="O26" s="570"/>
      <c r="P26" s="570"/>
      <c r="Q26" s="570"/>
      <c r="R26" s="570"/>
      <c r="S26" s="570"/>
      <c r="T26" s="570"/>
      <c r="U26" s="571"/>
      <c r="V26" s="404"/>
      <c r="W26" s="404"/>
      <c r="X26" s="400"/>
      <c r="Y26" s="400"/>
      <c r="Z26" s="400"/>
      <c r="AA26" s="400"/>
      <c r="AB26" s="400"/>
      <c r="AC26" s="400"/>
      <c r="AD26" s="400"/>
      <c r="AE26" s="400"/>
      <c r="AF26" s="400"/>
    </row>
    <row r="27" spans="1:32" ht="15.95" customHeight="1">
      <c r="A27" s="595"/>
      <c r="B27" s="38"/>
      <c r="C27" s="38"/>
      <c r="D27" s="38"/>
      <c r="E27" s="38"/>
      <c r="F27" s="38"/>
      <c r="G27" s="38"/>
      <c r="H27" s="38"/>
      <c r="I27" s="38"/>
      <c r="J27" s="38"/>
      <c r="K27" s="38"/>
      <c r="L27" s="38"/>
      <c r="M27" s="595"/>
      <c r="N27" s="569"/>
      <c r="O27" s="570"/>
      <c r="P27" s="570"/>
      <c r="Q27" s="570"/>
      <c r="R27" s="570"/>
      <c r="S27" s="570"/>
      <c r="T27" s="570"/>
      <c r="U27" s="571"/>
      <c r="V27" s="404"/>
      <c r="W27" s="404"/>
      <c r="X27" s="400"/>
      <c r="Y27" s="400"/>
      <c r="Z27" s="400"/>
      <c r="AA27" s="400"/>
      <c r="AB27" s="400"/>
      <c r="AC27" s="400"/>
      <c r="AD27" s="400"/>
      <c r="AE27" s="400"/>
      <c r="AF27" s="400"/>
    </row>
    <row r="28" spans="1:32" ht="15.95" customHeight="1">
      <c r="A28" s="595"/>
      <c r="B28" s="38"/>
      <c r="C28" s="38"/>
      <c r="D28" s="38"/>
      <c r="E28" s="38"/>
      <c r="F28" s="38"/>
      <c r="G28" s="38"/>
      <c r="H28" s="38"/>
      <c r="I28" s="38"/>
      <c r="J28" s="38"/>
      <c r="K28" s="38"/>
      <c r="L28" s="38"/>
      <c r="M28" s="595"/>
      <c r="N28" s="572"/>
      <c r="O28" s="573"/>
      <c r="P28" s="573"/>
      <c r="Q28" s="573"/>
      <c r="R28" s="573"/>
      <c r="S28" s="573"/>
      <c r="T28" s="573"/>
      <c r="U28" s="574"/>
      <c r="V28" s="404"/>
      <c r="W28" s="404"/>
      <c r="X28" s="400"/>
      <c r="Y28" s="400"/>
      <c r="Z28" s="400"/>
      <c r="AA28" s="400"/>
      <c r="AB28" s="400"/>
      <c r="AC28" s="400"/>
      <c r="AD28" s="400"/>
      <c r="AE28" s="400"/>
      <c r="AF28" s="400"/>
    </row>
    <row r="29" spans="1:32" ht="15.95" customHeight="1">
      <c r="A29" s="595"/>
      <c r="B29" s="38"/>
      <c r="C29" s="38"/>
      <c r="D29" s="38"/>
      <c r="E29" s="38"/>
      <c r="F29" s="38"/>
      <c r="G29" s="38"/>
      <c r="H29" s="38"/>
      <c r="I29" s="38"/>
      <c r="J29" s="38"/>
      <c r="K29" s="38"/>
      <c r="L29" s="38"/>
      <c r="M29" s="595"/>
      <c r="N29" s="603" t="s">
        <v>155</v>
      </c>
      <c r="O29" s="604"/>
      <c r="P29" s="604"/>
      <c r="Q29" s="604"/>
      <c r="R29" s="604"/>
      <c r="S29" s="604"/>
      <c r="T29" s="604"/>
      <c r="U29" s="605"/>
      <c r="V29" s="404"/>
      <c r="W29" s="404"/>
      <c r="X29" s="400"/>
      <c r="Y29" s="400"/>
      <c r="Z29" s="400"/>
      <c r="AA29" s="400"/>
      <c r="AB29" s="400"/>
      <c r="AC29" s="400"/>
      <c r="AD29" s="400"/>
      <c r="AE29" s="400"/>
      <c r="AF29" s="400"/>
    </row>
    <row r="30" spans="1:32" ht="15.95" customHeight="1">
      <c r="A30" s="595"/>
      <c r="B30" s="38"/>
      <c r="C30" s="38"/>
      <c r="D30" s="38"/>
      <c r="E30" s="38"/>
      <c r="F30" s="38"/>
      <c r="G30" s="38"/>
      <c r="H30" s="38"/>
      <c r="I30" s="38"/>
      <c r="J30" s="38"/>
      <c r="K30" s="38"/>
      <c r="L30" s="38"/>
      <c r="M30" s="595"/>
      <c r="N30" s="603" t="s">
        <v>166</v>
      </c>
      <c r="O30" s="604"/>
      <c r="P30" s="604"/>
      <c r="Q30" s="604"/>
      <c r="R30" s="604"/>
      <c r="S30" s="604"/>
      <c r="T30" s="604"/>
      <c r="U30" s="605"/>
      <c r="V30" s="404"/>
      <c r="W30" s="404"/>
      <c r="X30" s="400"/>
      <c r="Y30" s="400"/>
      <c r="Z30" s="400"/>
      <c r="AA30" s="400"/>
      <c r="AB30" s="400"/>
      <c r="AC30" s="400"/>
      <c r="AD30" s="400"/>
      <c r="AE30" s="400"/>
      <c r="AF30" s="400"/>
    </row>
    <row r="31" spans="1:32" ht="15.95" customHeight="1">
      <c r="A31" s="595"/>
      <c r="B31" s="38"/>
      <c r="C31" s="38"/>
      <c r="D31" s="38"/>
      <c r="E31" s="38"/>
      <c r="F31" s="38"/>
      <c r="G31" s="38"/>
      <c r="H31" s="38"/>
      <c r="I31" s="38"/>
      <c r="J31" s="38"/>
      <c r="K31" s="38"/>
      <c r="L31" s="38"/>
      <c r="M31" s="595"/>
      <c r="N31" s="588"/>
      <c r="O31" s="589"/>
      <c r="P31" s="589"/>
      <c r="Q31" s="589"/>
      <c r="R31" s="589"/>
      <c r="S31" s="589"/>
      <c r="T31" s="589"/>
      <c r="U31" s="590"/>
      <c r="V31" s="404"/>
      <c r="W31" s="404"/>
      <c r="X31" s="400"/>
      <c r="Y31" s="400"/>
      <c r="Z31" s="400"/>
      <c r="AA31" s="400"/>
      <c r="AB31" s="400"/>
      <c r="AC31" s="400"/>
      <c r="AD31" s="400"/>
      <c r="AE31" s="400"/>
      <c r="AF31" s="400"/>
    </row>
    <row r="32" spans="1:32" ht="15.95" customHeight="1">
      <c r="A32" s="595"/>
      <c r="B32" s="38"/>
      <c r="C32" s="38"/>
      <c r="D32" s="38"/>
      <c r="E32" s="38"/>
      <c r="F32" s="38"/>
      <c r="G32" s="38"/>
      <c r="H32" s="38"/>
      <c r="I32" s="38"/>
      <c r="J32" s="38"/>
      <c r="K32" s="38"/>
      <c r="L32" s="38"/>
      <c r="M32" s="595"/>
      <c r="N32" s="588"/>
      <c r="O32" s="589"/>
      <c r="P32" s="589"/>
      <c r="Q32" s="589"/>
      <c r="R32" s="589"/>
      <c r="S32" s="589"/>
      <c r="T32" s="589"/>
      <c r="U32" s="590"/>
      <c r="V32" s="404"/>
      <c r="W32" s="404"/>
      <c r="X32" s="400"/>
      <c r="Y32" s="400"/>
      <c r="Z32" s="400"/>
      <c r="AA32" s="400"/>
      <c r="AB32" s="400"/>
      <c r="AC32" s="400"/>
      <c r="AD32" s="400"/>
      <c r="AE32" s="400"/>
      <c r="AF32" s="400"/>
    </row>
    <row r="33" spans="1:32" ht="15.95" customHeight="1">
      <c r="A33" s="595"/>
      <c r="B33" s="38"/>
      <c r="C33" s="38"/>
      <c r="D33" s="38"/>
      <c r="E33" s="38"/>
      <c r="F33" s="38"/>
      <c r="G33" s="38"/>
      <c r="H33" s="38"/>
      <c r="I33" s="38"/>
      <c r="J33" s="38"/>
      <c r="K33" s="38"/>
      <c r="L33" s="38"/>
      <c r="M33" s="595"/>
      <c r="N33" s="588"/>
      <c r="O33" s="589"/>
      <c r="P33" s="589"/>
      <c r="Q33" s="589"/>
      <c r="R33" s="589"/>
      <c r="S33" s="589"/>
      <c r="T33" s="589"/>
      <c r="U33" s="590"/>
      <c r="V33" s="404"/>
      <c r="W33" s="404"/>
      <c r="X33" s="400"/>
      <c r="Y33" s="400"/>
      <c r="Z33" s="400"/>
      <c r="AA33" s="400"/>
      <c r="AB33" s="400"/>
      <c r="AC33" s="400"/>
      <c r="AD33" s="400"/>
      <c r="AE33" s="400"/>
      <c r="AF33" s="400"/>
    </row>
    <row r="34" spans="1:32" ht="15.95" customHeight="1">
      <c r="A34" s="595"/>
      <c r="B34" s="38"/>
      <c r="C34" s="38"/>
      <c r="D34" s="38"/>
      <c r="E34" s="38"/>
      <c r="F34" s="38"/>
      <c r="G34" s="38"/>
      <c r="H34" s="38"/>
      <c r="I34" s="38"/>
      <c r="J34" s="38"/>
      <c r="K34" s="38"/>
      <c r="L34" s="38"/>
      <c r="M34" s="595"/>
      <c r="N34" s="588"/>
      <c r="O34" s="589"/>
      <c r="P34" s="589"/>
      <c r="Q34" s="589"/>
      <c r="R34" s="589"/>
      <c r="S34" s="589"/>
      <c r="T34" s="589"/>
      <c r="U34" s="590"/>
      <c r="V34" s="403"/>
      <c r="W34" s="403"/>
      <c r="X34" s="400"/>
      <c r="Y34" s="400"/>
      <c r="Z34" s="400"/>
      <c r="AA34" s="400"/>
      <c r="AB34" s="400"/>
      <c r="AC34" s="400"/>
      <c r="AD34" s="400"/>
      <c r="AE34" s="400"/>
      <c r="AF34" s="400"/>
    </row>
    <row r="35" spans="1:32" ht="15.95" customHeight="1">
      <c r="A35" s="595"/>
      <c r="B35" s="38"/>
      <c r="C35" s="38"/>
      <c r="D35" s="38"/>
      <c r="E35" s="38"/>
      <c r="F35" s="38"/>
      <c r="G35" s="38"/>
      <c r="H35" s="38"/>
      <c r="I35" s="38"/>
      <c r="J35" s="38"/>
      <c r="K35" s="38"/>
      <c r="L35" s="38"/>
      <c r="M35" s="595"/>
      <c r="N35" s="591"/>
      <c r="O35" s="592"/>
      <c r="P35" s="592"/>
      <c r="Q35" s="592"/>
      <c r="R35" s="592"/>
      <c r="S35" s="592"/>
      <c r="T35" s="592"/>
      <c r="U35" s="593"/>
      <c r="V35" s="399"/>
      <c r="W35" s="399"/>
      <c r="X35" s="400"/>
      <c r="Y35" s="400"/>
      <c r="Z35" s="400"/>
      <c r="AA35" s="400"/>
      <c r="AB35" s="400"/>
      <c r="AC35" s="400"/>
      <c r="AD35" s="400"/>
      <c r="AE35" s="400"/>
      <c r="AF35" s="400"/>
    </row>
    <row r="36" spans="1:32" ht="20.100000000000001" customHeight="1">
      <c r="A36" s="595"/>
      <c r="B36" s="596" t="s">
        <v>67</v>
      </c>
      <c r="C36" s="596"/>
      <c r="D36" s="596"/>
      <c r="E36" s="596"/>
      <c r="F36" s="596"/>
      <c r="G36" s="596"/>
      <c r="H36" s="596"/>
      <c r="I36" s="596"/>
      <c r="J36" s="596"/>
      <c r="K36" s="596"/>
      <c r="L36" s="596"/>
      <c r="M36" s="595"/>
      <c r="N36" s="365" t="str">
        <f>O39</f>
        <v>CA</v>
      </c>
      <c r="O36" s="594" t="s">
        <v>69</v>
      </c>
      <c r="P36" s="594"/>
      <c r="Q36" s="594"/>
      <c r="R36" s="594"/>
      <c r="S36" s="594"/>
      <c r="T36" s="594"/>
      <c r="U36" s="365"/>
      <c r="V36" s="401"/>
      <c r="W36" s="401"/>
      <c r="X36" s="400"/>
      <c r="Y36" s="400"/>
      <c r="Z36" s="400"/>
      <c r="AA36" s="400"/>
      <c r="AB36" s="400"/>
      <c r="AC36" s="400"/>
      <c r="AD36" s="400"/>
      <c r="AE36" s="400"/>
      <c r="AF36" s="400"/>
    </row>
    <row r="37" spans="1:32" ht="18" customHeight="1">
      <c r="A37" s="37"/>
      <c r="B37" s="587" t="s">
        <v>128</v>
      </c>
      <c r="C37" s="587"/>
      <c r="D37" s="587"/>
      <c r="E37" s="587"/>
      <c r="F37" s="587"/>
      <c r="G37" s="587"/>
      <c r="H37" s="587"/>
      <c r="I37" s="587"/>
      <c r="J37" s="587"/>
      <c r="K37" s="587"/>
      <c r="L37" s="587"/>
      <c r="M37" s="37"/>
      <c r="N37" s="405" t="s">
        <v>197</v>
      </c>
      <c r="O37" s="406"/>
      <c r="P37" s="406"/>
      <c r="Q37" s="406"/>
      <c r="R37" s="406"/>
      <c r="S37" s="406"/>
      <c r="T37" s="406"/>
      <c r="U37" s="406"/>
      <c r="V37" s="407"/>
      <c r="W37" s="655" t="s">
        <v>164</v>
      </c>
      <c r="X37" s="655"/>
      <c r="Y37" s="655"/>
      <c r="Z37" s="655"/>
      <c r="AA37" s="655"/>
      <c r="AB37" s="655"/>
      <c r="AC37" s="400"/>
      <c r="AD37" s="400"/>
      <c r="AE37" s="400"/>
      <c r="AF37" s="400"/>
    </row>
    <row r="38" spans="1:32" ht="15.95" customHeight="1">
      <c r="A38" s="93"/>
      <c r="B38" s="93"/>
      <c r="C38" s="93"/>
      <c r="D38" s="93"/>
      <c r="E38" s="93"/>
      <c r="F38" s="93"/>
      <c r="G38" s="93"/>
      <c r="H38" s="93"/>
      <c r="I38" s="93"/>
      <c r="J38" s="93"/>
      <c r="K38" s="93"/>
      <c r="L38" s="93"/>
      <c r="M38" s="39"/>
      <c r="N38" s="40"/>
      <c r="O38" s="40"/>
      <c r="P38" s="40"/>
      <c r="Q38" s="40"/>
      <c r="R38" s="40"/>
      <c r="S38" s="40"/>
      <c r="T38" s="40"/>
      <c r="U38" s="40"/>
      <c r="V38" s="408"/>
      <c r="W38" s="655"/>
      <c r="X38" s="655"/>
      <c r="Y38" s="655"/>
      <c r="Z38" s="655"/>
      <c r="AA38" s="655"/>
      <c r="AB38" s="655"/>
      <c r="AC38" s="400"/>
      <c r="AD38" s="400"/>
      <c r="AE38" s="400"/>
      <c r="AF38" s="400"/>
    </row>
    <row r="39" spans="1:32" ht="15.95" customHeight="1">
      <c r="A39" s="93"/>
      <c r="B39" s="93"/>
      <c r="C39" s="586" t="s">
        <v>156</v>
      </c>
      <c r="D39" s="586"/>
      <c r="E39" s="586"/>
      <c r="F39" s="586"/>
      <c r="G39" s="586"/>
      <c r="H39" s="586"/>
      <c r="I39" s="586"/>
      <c r="J39" s="586"/>
      <c r="K39" s="93"/>
      <c r="L39" s="93"/>
      <c r="M39" s="39"/>
      <c r="N39" s="40"/>
      <c r="O39" s="409" t="str">
        <f>'FIG3'!W49</f>
        <v>CA</v>
      </c>
      <c r="P39" s="410"/>
      <c r="Q39" s="410"/>
      <c r="R39" s="410"/>
      <c r="S39" s="732" t="s">
        <v>199</v>
      </c>
      <c r="T39" s="732"/>
      <c r="U39" s="732"/>
      <c r="V39" s="408"/>
      <c r="W39" s="411"/>
      <c r="X39" s="411"/>
      <c r="Y39" s="411"/>
      <c r="Z39" s="412"/>
      <c r="AA39" s="400"/>
      <c r="AB39" s="400"/>
      <c r="AC39" s="400"/>
      <c r="AD39" s="400"/>
      <c r="AE39" s="400"/>
      <c r="AF39" s="400"/>
    </row>
    <row r="40" spans="1:32" ht="15.95" customHeight="1">
      <c r="A40" s="93"/>
      <c r="B40" s="93"/>
      <c r="C40" s="586"/>
      <c r="D40" s="586"/>
      <c r="E40" s="586"/>
      <c r="F40" s="586"/>
      <c r="G40" s="586"/>
      <c r="H40" s="586"/>
      <c r="I40" s="586"/>
      <c r="J40" s="586"/>
      <c r="K40" s="93"/>
      <c r="L40" s="93"/>
      <c r="M40" s="39"/>
      <c r="N40" s="40"/>
      <c r="O40" s="413" t="s">
        <v>131</v>
      </c>
      <c r="P40" s="414">
        <v>1.1299999999999999</v>
      </c>
      <c r="Q40" s="414">
        <v>1</v>
      </c>
      <c r="R40" s="414">
        <v>0.92</v>
      </c>
      <c r="S40" s="732"/>
      <c r="T40" s="732"/>
      <c r="U40" s="732"/>
      <c r="V40" s="408"/>
      <c r="W40" s="8" t="s">
        <v>195</v>
      </c>
      <c r="X40" s="8"/>
      <c r="Y40" s="8" t="s">
        <v>196</v>
      </c>
      <c r="Z40" s="412"/>
      <c r="AA40" s="400"/>
      <c r="AB40" s="400"/>
      <c r="AC40" s="400"/>
      <c r="AD40" s="400"/>
      <c r="AE40" s="400"/>
      <c r="AF40" s="400"/>
    </row>
    <row r="41" spans="1:32" ht="15.95" customHeight="1">
      <c r="A41" s="93"/>
      <c r="B41" s="93"/>
      <c r="C41" s="586"/>
      <c r="D41" s="586"/>
      <c r="E41" s="586"/>
      <c r="F41" s="586"/>
      <c r="G41" s="586"/>
      <c r="H41" s="586"/>
      <c r="I41" s="586"/>
      <c r="J41" s="586"/>
      <c r="K41" s="93"/>
      <c r="L41" s="93"/>
      <c r="M41" s="39"/>
      <c r="N41" s="40"/>
      <c r="O41" s="413"/>
      <c r="P41" s="415" t="s">
        <v>129</v>
      </c>
      <c r="Q41" s="415" t="s">
        <v>130</v>
      </c>
      <c r="R41" s="415" t="s">
        <v>16</v>
      </c>
      <c r="S41" s="732"/>
      <c r="T41" s="732"/>
      <c r="U41" s="732"/>
      <c r="V41" s="408"/>
      <c r="W41" s="400"/>
      <c r="X41" s="400"/>
      <c r="Y41" s="416" t="s">
        <v>129</v>
      </c>
      <c r="Z41" s="416" t="s">
        <v>130</v>
      </c>
      <c r="AA41" s="400"/>
      <c r="AB41" s="400"/>
      <c r="AC41" s="400"/>
      <c r="AD41" s="400"/>
      <c r="AE41" s="400"/>
      <c r="AF41" s="400"/>
    </row>
    <row r="42" spans="1:32" ht="15.95" customHeight="1">
      <c r="A42" s="93"/>
      <c r="B42" s="93"/>
      <c r="C42" s="586"/>
      <c r="D42" s="586"/>
      <c r="E42" s="586"/>
      <c r="F42" s="586"/>
      <c r="G42" s="586"/>
      <c r="H42" s="586"/>
      <c r="I42" s="586"/>
      <c r="J42" s="586"/>
      <c r="K42" s="93"/>
      <c r="L42" s="93"/>
      <c r="M42" s="39"/>
      <c r="N42" s="40"/>
      <c r="O42" s="417" t="s">
        <v>134</v>
      </c>
      <c r="P42" s="383">
        <v>7058</v>
      </c>
      <c r="Q42" s="384">
        <v>10559</v>
      </c>
      <c r="R42" s="505">
        <v>9952.6417714441523</v>
      </c>
      <c r="S42" s="732"/>
      <c r="T42" s="732"/>
      <c r="U42" s="732"/>
      <c r="V42" s="408"/>
      <c r="W42" s="385" t="s">
        <v>134</v>
      </c>
      <c r="X42" s="419"/>
      <c r="Y42" s="388">
        <v>0</v>
      </c>
      <c r="Z42" s="389">
        <v>0</v>
      </c>
      <c r="AA42" s="400"/>
      <c r="AB42" s="400"/>
      <c r="AC42" s="400"/>
      <c r="AD42" s="400"/>
      <c r="AE42" s="400"/>
      <c r="AF42" s="400"/>
    </row>
    <row r="43" spans="1:32" ht="15.95" customHeight="1">
      <c r="A43" s="93"/>
      <c r="B43" s="93"/>
      <c r="C43" s="586"/>
      <c r="D43" s="586"/>
      <c r="E43" s="586"/>
      <c r="F43" s="586"/>
      <c r="G43" s="586"/>
      <c r="H43" s="586"/>
      <c r="I43" s="586"/>
      <c r="J43" s="586"/>
      <c r="K43" s="93"/>
      <c r="L43" s="93"/>
      <c r="M43" s="39"/>
      <c r="N43" s="40"/>
      <c r="O43" s="420" t="s">
        <v>135</v>
      </c>
      <c r="P43" s="383">
        <v>4835</v>
      </c>
      <c r="Q43" s="384">
        <v>9987</v>
      </c>
      <c r="R43" s="505">
        <v>7820.7517082059085</v>
      </c>
      <c r="S43" s="732"/>
      <c r="T43" s="732"/>
      <c r="U43" s="732"/>
      <c r="V43" s="408"/>
      <c r="W43" s="386" t="s">
        <v>135</v>
      </c>
      <c r="X43" s="421"/>
      <c r="Y43" s="388">
        <v>0</v>
      </c>
      <c r="Z43" s="389">
        <v>0</v>
      </c>
      <c r="AA43" s="400"/>
      <c r="AB43" s="400"/>
      <c r="AC43" s="400"/>
      <c r="AD43" s="400"/>
      <c r="AE43" s="400"/>
      <c r="AF43" s="400"/>
    </row>
    <row r="44" spans="1:32" ht="15.95" customHeight="1">
      <c r="A44" s="93"/>
      <c r="B44" s="93"/>
      <c r="C44" s="586"/>
      <c r="D44" s="586"/>
      <c r="E44" s="586"/>
      <c r="F44" s="586"/>
      <c r="G44" s="586"/>
      <c r="H44" s="586"/>
      <c r="I44" s="586"/>
      <c r="J44" s="586"/>
      <c r="K44" s="93"/>
      <c r="L44" s="93"/>
      <c r="M44" s="39"/>
      <c r="N44" s="40"/>
      <c r="O44" s="506" t="str">
        <f>'FIG3'!$W$52&amp;" "&amp;'FIG3'!$X$52&amp;"-D"</f>
        <v xml:space="preserve">  Los Angeles-D</v>
      </c>
      <c r="P44" s="383">
        <v>7960</v>
      </c>
      <c r="Q44" s="384">
        <v>13904</v>
      </c>
      <c r="R44" s="505">
        <v>13549.243808977451</v>
      </c>
      <c r="S44" s="732"/>
      <c r="T44" s="732"/>
      <c r="U44" s="732"/>
      <c r="V44" s="408"/>
      <c r="W44" s="387" t="str">
        <f>'FIG3'!$W$52&amp;" "&amp;'FIG3'!$X$52&amp;"-D"</f>
        <v xml:space="preserve">  Los Angeles-D</v>
      </c>
      <c r="X44" s="422"/>
      <c r="Y44" s="388">
        <v>0</v>
      </c>
      <c r="Z44" s="389">
        <v>0</v>
      </c>
      <c r="AA44" s="400"/>
      <c r="AB44" s="400"/>
      <c r="AC44" s="400"/>
      <c r="AD44" s="400"/>
      <c r="AE44" s="400"/>
      <c r="AF44" s="400"/>
    </row>
    <row r="45" spans="1:32" ht="15.95" customHeight="1">
      <c r="A45" s="93"/>
      <c r="B45" s="93"/>
      <c r="C45" s="93"/>
      <c r="D45" s="93"/>
      <c r="E45" s="93"/>
      <c r="F45" s="93"/>
      <c r="G45" s="93"/>
      <c r="H45" s="93"/>
      <c r="I45" s="93"/>
      <c r="J45" s="93"/>
      <c r="K45" s="93"/>
      <c r="L45" s="93"/>
      <c r="M45" s="39"/>
      <c r="N45" s="40"/>
      <c r="O45" s="506" t="str">
        <f>'FIG3'!$W$52&amp;" "&amp;'FIG3'!$X$52&amp;"-C"</f>
        <v xml:space="preserve">  Los Angeles-C</v>
      </c>
      <c r="P45" s="383">
        <v>5653</v>
      </c>
      <c r="Q45" s="384">
        <v>8363</v>
      </c>
      <c r="R45" s="505">
        <v>9238.4346288912329</v>
      </c>
      <c r="S45" s="732"/>
      <c r="T45" s="732"/>
      <c r="U45" s="732"/>
      <c r="V45" s="408"/>
      <c r="W45" s="387" t="str">
        <f>'FIG3'!$W$52&amp;" "&amp;'FIG3'!$X$52&amp;"-C"</f>
        <v xml:space="preserve">  Los Angeles-C</v>
      </c>
      <c r="X45" s="422"/>
      <c r="Y45" s="388">
        <v>0</v>
      </c>
      <c r="Z45" s="389">
        <v>0</v>
      </c>
      <c r="AA45" s="400"/>
      <c r="AB45" s="729" t="s">
        <v>194</v>
      </c>
      <c r="AC45" s="729"/>
      <c r="AD45" s="729"/>
      <c r="AE45" s="729"/>
      <c r="AF45" s="729"/>
    </row>
    <row r="46" spans="1:32" ht="15.95" customHeight="1">
      <c r="A46" s="93"/>
      <c r="B46" s="93"/>
      <c r="C46" s="93"/>
      <c r="D46" s="93"/>
      <c r="E46" s="93"/>
      <c r="F46" s="93"/>
      <c r="G46" s="93"/>
      <c r="H46" s="93"/>
      <c r="I46" s="93"/>
      <c r="J46" s="93"/>
      <c r="K46" s="93"/>
      <c r="L46" s="93"/>
      <c r="M46" s="39"/>
      <c r="N46" s="40"/>
      <c r="O46" s="418" t="str">
        <f>'FIG3'!$W$53&amp;" "&amp;'FIG3'!$X$53&amp;"-D"</f>
        <v xml:space="preserve">  San Diego-D</v>
      </c>
      <c r="P46" s="384">
        <v>8333</v>
      </c>
      <c r="Q46" s="384">
        <v>13312</v>
      </c>
      <c r="R46" s="505">
        <v>10098.610081432384</v>
      </c>
      <c r="S46" s="732"/>
      <c r="T46" s="732"/>
      <c r="U46" s="732"/>
      <c r="V46" s="408"/>
      <c r="W46" s="387" t="str">
        <f>'FIG3'!$W$53&amp;" "&amp;'FIG3'!$X$53&amp;"-D"</f>
        <v xml:space="preserve">  San Diego-D</v>
      </c>
      <c r="X46" s="422"/>
      <c r="Y46" s="388">
        <v>0</v>
      </c>
      <c r="Z46" s="389">
        <v>0</v>
      </c>
      <c r="AA46" s="400"/>
      <c r="AB46" s="729"/>
      <c r="AC46" s="729"/>
      <c r="AD46" s="729"/>
      <c r="AE46" s="729"/>
      <c r="AF46" s="729"/>
    </row>
    <row r="47" spans="1:32" ht="15.95" customHeight="1">
      <c r="A47" s="93"/>
      <c r="B47" s="93"/>
      <c r="C47" s="723" t="s">
        <v>133</v>
      </c>
      <c r="D47" s="723"/>
      <c r="E47" s="723"/>
      <c r="F47" s="723"/>
      <c r="G47" s="723"/>
      <c r="H47" s="723"/>
      <c r="I47" s="723"/>
      <c r="J47" s="723"/>
      <c r="K47" s="93"/>
      <c r="L47" s="93"/>
      <c r="M47" s="39"/>
      <c r="N47" s="40"/>
      <c r="O47" s="418" t="str">
        <f>'FIG3'!$W$53&amp;" "&amp;'FIG3'!$X$53&amp;"-C"</f>
        <v xml:space="preserve">  San Diego-C</v>
      </c>
      <c r="P47" s="384">
        <v>4964</v>
      </c>
      <c r="Q47" s="384">
        <v>7658</v>
      </c>
      <c r="R47" s="505">
        <v>7653.367148712694</v>
      </c>
      <c r="S47" s="732"/>
      <c r="T47" s="732"/>
      <c r="U47" s="732"/>
      <c r="V47" s="423"/>
      <c r="W47" s="387" t="str">
        <f>'FIG3'!$W$53&amp;" "&amp;'FIG3'!$X$53&amp;"-C"</f>
        <v xml:space="preserve">  San Diego-C</v>
      </c>
      <c r="X47" s="422"/>
      <c r="Y47" s="388">
        <v>0</v>
      </c>
      <c r="Z47" s="389">
        <v>0</v>
      </c>
      <c r="AA47" s="400"/>
      <c r="AB47" s="729"/>
      <c r="AC47" s="729"/>
      <c r="AD47" s="729"/>
      <c r="AE47" s="729"/>
      <c r="AF47" s="729"/>
    </row>
    <row r="48" spans="1:32" ht="15.95" customHeight="1">
      <c r="A48" s="93"/>
      <c r="B48" s="93"/>
      <c r="C48" s="723"/>
      <c r="D48" s="723"/>
      <c r="E48" s="723"/>
      <c r="F48" s="723"/>
      <c r="G48" s="723"/>
      <c r="H48" s="723"/>
      <c r="I48" s="723"/>
      <c r="J48" s="723"/>
      <c r="K48" s="93"/>
      <c r="L48" s="93"/>
      <c r="M48" s="39"/>
      <c r="N48" s="40"/>
      <c r="O48" s="418" t="str">
        <f>'FIG3'!$W$54&amp;" "&amp;'FIG3'!$X$54&amp;"-D"</f>
        <v>FA3L1 FA3L2-D</v>
      </c>
      <c r="P48" s="384">
        <v>0</v>
      </c>
      <c r="Q48" s="384">
        <v>0</v>
      </c>
      <c r="R48" s="505" t="e">
        <v>#DIV/0!</v>
      </c>
      <c r="S48" s="732"/>
      <c r="T48" s="732"/>
      <c r="U48" s="732"/>
      <c r="V48" s="423"/>
      <c r="W48" s="387" t="str">
        <f>'FIG3'!$W$54&amp;" "&amp;'FIG3'!$X$54&amp;"-D"</f>
        <v>FA3L1 FA3L2-D</v>
      </c>
      <c r="X48" s="422"/>
      <c r="Y48" s="388">
        <v>0</v>
      </c>
      <c r="Z48" s="389">
        <v>0</v>
      </c>
      <c r="AA48" s="400"/>
      <c r="AB48" s="729"/>
      <c r="AC48" s="729"/>
      <c r="AD48" s="729"/>
      <c r="AE48" s="729"/>
      <c r="AF48" s="729"/>
    </row>
    <row r="49" spans="1:32" ht="15.95" customHeight="1">
      <c r="A49" s="93"/>
      <c r="B49" s="93"/>
      <c r="C49" s="723"/>
      <c r="D49" s="723"/>
      <c r="E49" s="723"/>
      <c r="F49" s="723"/>
      <c r="G49" s="723"/>
      <c r="H49" s="723"/>
      <c r="I49" s="723"/>
      <c r="J49" s="723"/>
      <c r="K49" s="93"/>
      <c r="L49" s="93"/>
      <c r="M49" s="39"/>
      <c r="N49" s="40"/>
      <c r="O49" s="418" t="str">
        <f>'FIG3'!$W$54&amp;" "&amp;'FIG3'!$X$54&amp;"-C"</f>
        <v>FA3L1 FA3L2-C</v>
      </c>
      <c r="P49" s="384">
        <v>0</v>
      </c>
      <c r="Q49" s="384">
        <v>0</v>
      </c>
      <c r="R49" s="505" t="e">
        <v>#DIV/0!</v>
      </c>
      <c r="S49" s="732"/>
      <c r="T49" s="732"/>
      <c r="U49" s="732"/>
      <c r="V49" s="423"/>
      <c r="W49" s="387" t="str">
        <f>'FIG3'!$W$54&amp;" "&amp;'FIG3'!$X$54&amp;"-C"</f>
        <v>FA3L1 FA3L2-C</v>
      </c>
      <c r="X49" s="422"/>
      <c r="Y49" s="388">
        <v>0</v>
      </c>
      <c r="Z49" s="389">
        <v>0</v>
      </c>
      <c r="AA49" s="400"/>
      <c r="AB49" s="400"/>
      <c r="AC49" s="400"/>
      <c r="AD49" s="400"/>
      <c r="AE49" s="400"/>
      <c r="AF49" s="400"/>
    </row>
    <row r="50" spans="1:32" ht="15.95" customHeight="1">
      <c r="A50" s="93"/>
      <c r="B50" s="93"/>
      <c r="C50" s="723"/>
      <c r="D50" s="723"/>
      <c r="E50" s="723"/>
      <c r="F50" s="723"/>
      <c r="G50" s="723"/>
      <c r="H50" s="723"/>
      <c r="I50" s="723"/>
      <c r="J50" s="723"/>
      <c r="K50" s="93"/>
      <c r="L50" s="93"/>
      <c r="M50" s="39"/>
      <c r="N50" s="40"/>
      <c r="O50" s="418" t="str">
        <f>'FIG3'!$W$55&amp;" "&amp;'FIG3'!$X$55&amp;"-D"</f>
        <v>FA4L1 FA4L2-D</v>
      </c>
      <c r="P50" s="384">
        <v>0</v>
      </c>
      <c r="Q50" s="384">
        <v>0</v>
      </c>
      <c r="R50" s="505" t="e">
        <v>#DIV/0!</v>
      </c>
      <c r="S50" s="732"/>
      <c r="T50" s="732"/>
      <c r="U50" s="732"/>
      <c r="V50" s="423"/>
      <c r="W50" s="387" t="str">
        <f>'FIG3'!$W$55&amp;" "&amp;'FIG3'!$X$55&amp;"-D"</f>
        <v>FA4L1 FA4L2-D</v>
      </c>
      <c r="X50" s="422"/>
      <c r="Y50" s="388">
        <v>0</v>
      </c>
      <c r="Z50" s="389">
        <v>0</v>
      </c>
      <c r="AA50" s="400"/>
      <c r="AB50" s="400"/>
      <c r="AC50" s="400"/>
      <c r="AD50" s="400"/>
      <c r="AE50" s="400"/>
      <c r="AF50" s="400"/>
    </row>
    <row r="51" spans="1:32" ht="15.95" customHeight="1">
      <c r="A51" s="93"/>
      <c r="B51" s="93"/>
      <c r="C51" s="723"/>
      <c r="D51" s="723"/>
      <c r="E51" s="723"/>
      <c r="F51" s="723"/>
      <c r="G51" s="723"/>
      <c r="H51" s="723"/>
      <c r="I51" s="723"/>
      <c r="J51" s="723"/>
      <c r="K51" s="93"/>
      <c r="L51" s="93"/>
      <c r="M51" s="39"/>
      <c r="N51" s="40"/>
      <c r="O51" s="418" t="str">
        <f>'FIG3'!$W$55&amp;" "&amp;'FIG3'!$X$55&amp;"-C"</f>
        <v>FA4L1 FA4L2-C</v>
      </c>
      <c r="P51" s="384">
        <v>0</v>
      </c>
      <c r="Q51" s="384">
        <v>0</v>
      </c>
      <c r="R51" s="505" t="e">
        <v>#DIV/0!</v>
      </c>
      <c r="S51" s="732"/>
      <c r="T51" s="732"/>
      <c r="U51" s="732"/>
      <c r="V51" s="423"/>
      <c r="W51" s="387" t="str">
        <f>'FIG3'!$W$55&amp;" "&amp;'FIG3'!$X$55&amp;"-C"</f>
        <v>FA4L1 FA4L2-C</v>
      </c>
      <c r="X51" s="422"/>
      <c r="Y51" s="388">
        <v>0</v>
      </c>
      <c r="Z51" s="389">
        <v>0</v>
      </c>
      <c r="AA51" s="400"/>
      <c r="AB51" s="400"/>
      <c r="AC51" s="400"/>
      <c r="AD51" s="400"/>
      <c r="AE51" s="400"/>
      <c r="AF51" s="400"/>
    </row>
    <row r="52" spans="1:32" ht="15.95" customHeight="1">
      <c r="A52" s="93"/>
      <c r="B52" s="93"/>
      <c r="C52" s="723"/>
      <c r="D52" s="723"/>
      <c r="E52" s="723"/>
      <c r="F52" s="723"/>
      <c r="G52" s="723"/>
      <c r="H52" s="723"/>
      <c r="I52" s="723"/>
      <c r="J52" s="723"/>
      <c r="K52" s="93"/>
      <c r="L52" s="93"/>
      <c r="M52" s="39"/>
      <c r="N52" s="40"/>
      <c r="O52" s="418" t="str">
        <f>'FIG3'!$W$56&amp;" "&amp;'FIG3'!$X$56&amp;"-D"</f>
        <v>FA5L1 FA5L2-D</v>
      </c>
      <c r="P52" s="384">
        <v>0</v>
      </c>
      <c r="Q52" s="384">
        <v>0</v>
      </c>
      <c r="R52" s="505" t="e">
        <v>#DIV/0!</v>
      </c>
      <c r="S52" s="732"/>
      <c r="T52" s="732"/>
      <c r="U52" s="732"/>
      <c r="V52" s="408"/>
      <c r="W52" s="387" t="str">
        <f>'FIG3'!$W$56&amp;" "&amp;'FIG3'!$X$56&amp;"-D"</f>
        <v>FA5L1 FA5L2-D</v>
      </c>
      <c r="X52" s="422"/>
      <c r="Y52" s="388">
        <v>0</v>
      </c>
      <c r="Z52" s="389">
        <v>0</v>
      </c>
      <c r="AA52" s="400"/>
      <c r="AB52" s="400"/>
      <c r="AC52" s="400"/>
      <c r="AD52" s="400"/>
      <c r="AE52" s="400"/>
      <c r="AF52" s="400"/>
    </row>
    <row r="53" spans="1:32" ht="15.95" customHeight="1">
      <c r="A53" s="93"/>
      <c r="B53" s="93"/>
      <c r="C53" s="723"/>
      <c r="D53" s="723"/>
      <c r="E53" s="723"/>
      <c r="F53" s="723"/>
      <c r="G53" s="723"/>
      <c r="H53" s="723"/>
      <c r="I53" s="723"/>
      <c r="J53" s="723"/>
      <c r="K53" s="93"/>
      <c r="L53" s="93"/>
      <c r="M53" s="39"/>
      <c r="N53" s="40"/>
      <c r="O53" s="418" t="str">
        <f>'FIG3'!$W$56&amp;" "&amp;'FIG3'!$X$56&amp;"-C"</f>
        <v>FA5L1 FA5L2-C</v>
      </c>
      <c r="P53" s="384">
        <v>0</v>
      </c>
      <c r="Q53" s="384">
        <v>0</v>
      </c>
      <c r="R53" s="505" t="e">
        <v>#DIV/0!</v>
      </c>
      <c r="S53" s="732"/>
      <c r="T53" s="732"/>
      <c r="U53" s="732"/>
      <c r="V53" s="424"/>
      <c r="W53" s="387" t="str">
        <f>'FIG3'!$W$56&amp;" "&amp;'FIG3'!$X$56&amp;"-C"</f>
        <v>FA5L1 FA5L2-C</v>
      </c>
      <c r="X53" s="422"/>
      <c r="Y53" s="388">
        <v>0</v>
      </c>
      <c r="Z53" s="389">
        <v>0</v>
      </c>
      <c r="AA53" s="400"/>
      <c r="AB53" s="400"/>
      <c r="AC53" s="400"/>
      <c r="AD53" s="400"/>
      <c r="AE53" s="400"/>
      <c r="AF53" s="400"/>
    </row>
    <row r="54" spans="1:32" ht="15.95" customHeight="1">
      <c r="A54" s="93"/>
      <c r="B54" s="93"/>
      <c r="C54" s="723"/>
      <c r="D54" s="723"/>
      <c r="E54" s="723"/>
      <c r="F54" s="723"/>
      <c r="G54" s="723"/>
      <c r="H54" s="723"/>
      <c r="I54" s="723"/>
      <c r="J54" s="723"/>
      <c r="K54" s="93"/>
      <c r="L54" s="93"/>
      <c r="M54" s="39"/>
      <c r="N54" s="40"/>
      <c r="O54" s="733" t="s">
        <v>148</v>
      </c>
      <c r="P54" s="733"/>
      <c r="Q54" s="733"/>
      <c r="R54" s="733"/>
      <c r="S54" s="733"/>
      <c r="T54" s="733"/>
      <c r="U54" s="733"/>
      <c r="V54" s="424"/>
      <c r="W54" s="425"/>
      <c r="X54" s="400"/>
      <c r="Y54" s="400"/>
      <c r="Z54" s="400"/>
      <c r="AA54" s="400"/>
      <c r="AB54" s="400"/>
      <c r="AC54" s="400"/>
      <c r="AD54" s="400"/>
      <c r="AE54" s="400"/>
      <c r="AF54" s="400"/>
    </row>
    <row r="55" spans="1:32" ht="15.95" customHeight="1">
      <c r="A55" s="93"/>
      <c r="B55" s="93"/>
      <c r="C55" s="93"/>
      <c r="D55" s="93"/>
      <c r="E55" s="93"/>
      <c r="F55" s="93"/>
      <c r="G55" s="93"/>
      <c r="H55" s="93"/>
      <c r="I55" s="93"/>
      <c r="J55" s="93"/>
      <c r="K55" s="93"/>
      <c r="L55" s="93"/>
      <c r="M55" s="39"/>
      <c r="N55" s="41"/>
      <c r="O55" s="733"/>
      <c r="P55" s="733"/>
      <c r="Q55" s="733"/>
      <c r="R55" s="733"/>
      <c r="S55" s="733"/>
      <c r="T55" s="733"/>
      <c r="U55" s="733"/>
      <c r="V55" s="424"/>
      <c r="W55" s="411"/>
      <c r="X55" s="411"/>
      <c r="Y55" s="411"/>
      <c r="Z55" s="400"/>
      <c r="AA55" s="400"/>
      <c r="AB55" s="400"/>
      <c r="AC55" s="400"/>
      <c r="AD55" s="400"/>
      <c r="AE55" s="400"/>
      <c r="AF55" s="400"/>
    </row>
    <row r="56" spans="1:32" ht="15.95" customHeight="1">
      <c r="A56" s="93"/>
      <c r="B56" s="93"/>
      <c r="C56" s="93"/>
      <c r="D56" s="93"/>
      <c r="E56" s="93"/>
      <c r="F56" s="93"/>
      <c r="G56" s="93"/>
      <c r="H56" s="93"/>
      <c r="I56" s="93"/>
      <c r="J56" s="93"/>
      <c r="K56" s="93"/>
      <c r="L56" s="93"/>
      <c r="M56" s="39"/>
      <c r="N56" s="41"/>
      <c r="O56" s="733"/>
      <c r="P56" s="733"/>
      <c r="Q56" s="733"/>
      <c r="R56" s="733"/>
      <c r="S56" s="733"/>
      <c r="T56" s="733"/>
      <c r="U56" s="733"/>
      <c r="V56" s="424"/>
      <c r="W56" s="411"/>
      <c r="X56" s="411"/>
      <c r="Y56" s="411"/>
      <c r="Z56" s="400"/>
      <c r="AA56" s="400"/>
      <c r="AB56" s="400"/>
      <c r="AC56" s="400"/>
      <c r="AD56" s="400"/>
      <c r="AE56" s="400"/>
      <c r="AF56" s="400"/>
    </row>
    <row r="57" spans="1:32" ht="15.95" customHeight="1">
      <c r="A57" s="93"/>
      <c r="B57" s="93"/>
      <c r="C57" s="93"/>
      <c r="D57" s="93"/>
      <c r="E57" s="93"/>
      <c r="F57" s="93"/>
      <c r="G57" s="93"/>
      <c r="H57" s="93"/>
      <c r="I57" s="93"/>
      <c r="J57" s="93"/>
      <c r="K57" s="93"/>
      <c r="L57" s="93"/>
      <c r="M57" s="39"/>
      <c r="N57" s="41"/>
      <c r="O57" s="733"/>
      <c r="P57" s="733"/>
      <c r="Q57" s="733"/>
      <c r="R57" s="733"/>
      <c r="S57" s="733"/>
      <c r="T57" s="733"/>
      <c r="U57" s="733"/>
      <c r="V57" s="408"/>
      <c r="W57" s="411"/>
      <c r="X57" s="411"/>
      <c r="Y57" s="411"/>
      <c r="Z57" s="400"/>
      <c r="AA57" s="400"/>
      <c r="AB57" s="400"/>
      <c r="AC57" s="400"/>
      <c r="AD57" s="400"/>
      <c r="AE57" s="400"/>
      <c r="AF57" s="400"/>
    </row>
    <row r="58" spans="1:32" ht="15.95" customHeight="1">
      <c r="A58" s="93"/>
      <c r="B58" s="93"/>
      <c r="C58" s="586" t="s">
        <v>151</v>
      </c>
      <c r="D58" s="586"/>
      <c r="E58" s="586"/>
      <c r="F58" s="586"/>
      <c r="G58" s="586"/>
      <c r="H58" s="586"/>
      <c r="I58" s="586"/>
      <c r="J58" s="586"/>
      <c r="K58" s="93"/>
      <c r="L58" s="93"/>
      <c r="M58" s="39"/>
      <c r="N58" s="41"/>
      <c r="O58" s="733"/>
      <c r="P58" s="733"/>
      <c r="Q58" s="733"/>
      <c r="R58" s="733"/>
      <c r="S58" s="733"/>
      <c r="T58" s="733"/>
      <c r="U58" s="733"/>
      <c r="V58" s="400"/>
      <c r="W58" s="411"/>
      <c r="X58" s="411"/>
      <c r="Y58" s="411"/>
      <c r="Z58" s="400"/>
      <c r="AA58" s="400"/>
      <c r="AB58" s="400"/>
      <c r="AC58" s="400"/>
      <c r="AD58" s="400"/>
      <c r="AE58" s="400"/>
      <c r="AF58" s="400"/>
    </row>
    <row r="59" spans="1:32" ht="15.95" customHeight="1">
      <c r="A59" s="93"/>
      <c r="B59" s="93"/>
      <c r="C59" s="586"/>
      <c r="D59" s="586"/>
      <c r="E59" s="586"/>
      <c r="F59" s="586"/>
      <c r="G59" s="586"/>
      <c r="H59" s="586"/>
      <c r="I59" s="586"/>
      <c r="J59" s="586"/>
      <c r="K59" s="93"/>
      <c r="L59" s="93"/>
      <c r="M59" s="39"/>
      <c r="N59" s="41"/>
      <c r="O59" s="478"/>
      <c r="P59" s="478"/>
      <c r="Q59" s="478"/>
      <c r="R59" s="478"/>
      <c r="S59" s="478"/>
      <c r="T59" s="478"/>
      <c r="U59" s="478"/>
      <c r="V59" s="400"/>
      <c r="W59" s="400"/>
      <c r="X59" s="8"/>
      <c r="Y59" s="426"/>
      <c r="Z59" s="399"/>
      <c r="AA59" s="399"/>
      <c r="AB59" s="400"/>
      <c r="AC59" s="400"/>
      <c r="AD59" s="400"/>
      <c r="AE59" s="400"/>
      <c r="AF59" s="400"/>
    </row>
    <row r="60" spans="1:32" ht="15.95" customHeight="1">
      <c r="A60" s="93"/>
      <c r="B60" s="93"/>
      <c r="C60" s="586"/>
      <c r="D60" s="586"/>
      <c r="E60" s="586"/>
      <c r="F60" s="586"/>
      <c r="G60" s="586"/>
      <c r="H60" s="586"/>
      <c r="I60" s="586"/>
      <c r="J60" s="586"/>
      <c r="K60" s="93"/>
      <c r="L60" s="93"/>
      <c r="M60" s="39"/>
      <c r="N60" s="41"/>
      <c r="O60" s="427"/>
      <c r="P60" s="428" t="s">
        <v>191</v>
      </c>
      <c r="Q60" s="428" t="s">
        <v>192</v>
      </c>
      <c r="R60" s="428" t="s">
        <v>193</v>
      </c>
      <c r="S60" s="730" t="s">
        <v>198</v>
      </c>
      <c r="T60" s="731"/>
      <c r="U60" s="731"/>
      <c r="V60" s="429"/>
      <c r="W60" s="400" t="s">
        <v>200</v>
      </c>
      <c r="X60" s="430"/>
      <c r="Y60" s="431"/>
      <c r="Z60" s="432"/>
      <c r="AA60" s="399"/>
      <c r="AB60" s="400"/>
      <c r="AC60" s="400"/>
      <c r="AD60" s="400"/>
      <c r="AE60" s="400"/>
      <c r="AF60" s="400"/>
    </row>
    <row r="61" spans="1:32" ht="15.95" customHeight="1">
      <c r="A61" s="93"/>
      <c r="B61" s="93"/>
      <c r="C61" s="586"/>
      <c r="D61" s="586"/>
      <c r="E61" s="586"/>
      <c r="F61" s="586"/>
      <c r="G61" s="586"/>
      <c r="H61" s="586"/>
      <c r="I61" s="586"/>
      <c r="J61" s="586"/>
      <c r="K61" s="93"/>
      <c r="L61" s="93"/>
      <c r="M61" s="39"/>
      <c r="N61" s="41"/>
      <c r="O61" s="433" t="s">
        <v>134</v>
      </c>
      <c r="P61" s="434">
        <v>7975.5399999999991</v>
      </c>
      <c r="Q61" s="435">
        <v>10559</v>
      </c>
      <c r="R61" s="435">
        <v>9156.4304297286199</v>
      </c>
      <c r="S61" s="730"/>
      <c r="T61" s="731"/>
      <c r="U61" s="731"/>
      <c r="V61" s="400"/>
      <c r="W61" s="400"/>
      <c r="X61" s="430"/>
      <c r="Y61" s="431"/>
      <c r="Z61" s="399"/>
      <c r="AA61" s="436"/>
      <c r="AB61" s="437"/>
      <c r="AC61" s="400"/>
      <c r="AD61" s="400"/>
      <c r="AE61" s="400"/>
      <c r="AF61" s="400"/>
    </row>
    <row r="62" spans="1:32" ht="15.95" customHeight="1">
      <c r="A62" s="93"/>
      <c r="B62" s="93"/>
      <c r="C62" s="586"/>
      <c r="D62" s="586"/>
      <c r="E62" s="586"/>
      <c r="F62" s="586"/>
      <c r="G62" s="586"/>
      <c r="H62" s="586"/>
      <c r="I62" s="586"/>
      <c r="J62" s="586"/>
      <c r="K62" s="93"/>
      <c r="L62" s="93"/>
      <c r="M62" s="39"/>
      <c r="N62" s="41"/>
      <c r="O62" s="433" t="s">
        <v>135</v>
      </c>
      <c r="P62" s="434">
        <v>5463.5499999999993</v>
      </c>
      <c r="Q62" s="435">
        <v>9987</v>
      </c>
      <c r="R62" s="435">
        <v>7195.0915715494357</v>
      </c>
      <c r="S62" s="730"/>
      <c r="T62" s="731"/>
      <c r="U62" s="731"/>
      <c r="V62" s="438"/>
      <c r="W62" s="400" t="s">
        <v>201</v>
      </c>
      <c r="X62" s="430"/>
      <c r="Y62" s="431"/>
      <c r="Z62" s="399"/>
      <c r="AA62" s="436"/>
      <c r="AB62" s="437"/>
      <c r="AC62" s="400"/>
      <c r="AD62" s="400"/>
      <c r="AE62" s="400"/>
      <c r="AF62" s="400"/>
    </row>
    <row r="63" spans="1:32" ht="15.95" customHeight="1">
      <c r="A63" s="93"/>
      <c r="B63" s="93"/>
      <c r="C63" s="586"/>
      <c r="D63" s="586"/>
      <c r="E63" s="586"/>
      <c r="F63" s="586"/>
      <c r="G63" s="586"/>
      <c r="H63" s="586"/>
      <c r="I63" s="586"/>
      <c r="J63" s="586"/>
      <c r="K63" s="93"/>
      <c r="L63" s="93"/>
      <c r="M63" s="39"/>
      <c r="N63" s="439"/>
      <c r="O63" s="434" t="s">
        <v>312</v>
      </c>
      <c r="P63" s="434">
        <v>8994.7999999999993</v>
      </c>
      <c r="Q63" s="435">
        <v>13904</v>
      </c>
      <c r="R63" s="435">
        <v>12465.304304259256</v>
      </c>
      <c r="S63" s="730"/>
      <c r="T63" s="731"/>
      <c r="U63" s="731"/>
      <c r="V63" s="400"/>
      <c r="W63" s="400"/>
      <c r="X63" s="430"/>
      <c r="Y63" s="431"/>
      <c r="Z63" s="400"/>
      <c r="AA63" s="436"/>
      <c r="AB63" s="437"/>
      <c r="AC63" s="400"/>
      <c r="AD63" s="400"/>
      <c r="AE63" s="400"/>
      <c r="AF63" s="400"/>
    </row>
    <row r="64" spans="1:32" ht="15.95" customHeight="1">
      <c r="A64" s="93"/>
      <c r="B64" s="93"/>
      <c r="C64" s="586"/>
      <c r="D64" s="586"/>
      <c r="E64" s="586"/>
      <c r="F64" s="586"/>
      <c r="G64" s="586"/>
      <c r="H64" s="586"/>
      <c r="I64" s="586"/>
      <c r="J64" s="586"/>
      <c r="K64" s="93"/>
      <c r="L64" s="93"/>
      <c r="M64" s="39"/>
      <c r="N64" s="41"/>
      <c r="O64" s="434" t="s">
        <v>313</v>
      </c>
      <c r="P64" s="434">
        <v>6387.8899999999994</v>
      </c>
      <c r="Q64" s="435">
        <v>8363</v>
      </c>
      <c r="R64" s="435">
        <v>8499.3598585799355</v>
      </c>
      <c r="S64" s="730"/>
      <c r="T64" s="731"/>
      <c r="U64" s="731"/>
      <c r="V64" s="400"/>
      <c r="W64" s="400"/>
      <c r="X64" s="430"/>
      <c r="Y64" s="431"/>
      <c r="Z64" s="400"/>
      <c r="AA64" s="436"/>
      <c r="AB64" s="437"/>
      <c r="AC64" s="400"/>
      <c r="AD64" s="400"/>
      <c r="AE64" s="400"/>
      <c r="AF64" s="400"/>
    </row>
    <row r="65" spans="1:32" ht="15.95" customHeight="1">
      <c r="A65" s="93"/>
      <c r="B65" s="93"/>
      <c r="C65" s="586"/>
      <c r="D65" s="586"/>
      <c r="E65" s="586"/>
      <c r="F65" s="586"/>
      <c r="G65" s="586"/>
      <c r="H65" s="586"/>
      <c r="I65" s="586"/>
      <c r="J65" s="586"/>
      <c r="K65" s="93"/>
      <c r="L65" s="93"/>
      <c r="M65" s="39"/>
      <c r="N65" s="41"/>
      <c r="O65" s="433" t="s">
        <v>314</v>
      </c>
      <c r="P65" s="435">
        <v>9416.2899999999991</v>
      </c>
      <c r="Q65" s="435">
        <v>13312</v>
      </c>
      <c r="R65" s="434">
        <v>9290.7212749177925</v>
      </c>
      <c r="S65" s="730"/>
      <c r="T65" s="731"/>
      <c r="U65" s="731"/>
      <c r="V65" s="400"/>
      <c r="W65" s="400"/>
      <c r="X65" s="430"/>
      <c r="Y65" s="431"/>
      <c r="Z65" s="400"/>
      <c r="AA65" s="400"/>
      <c r="AB65" s="400"/>
      <c r="AC65" s="400"/>
      <c r="AD65" s="400"/>
      <c r="AE65" s="400"/>
      <c r="AF65" s="400"/>
    </row>
    <row r="66" spans="1:32" ht="15.95" customHeight="1">
      <c r="A66" s="93"/>
      <c r="B66" s="93"/>
      <c r="C66" s="586"/>
      <c r="D66" s="586"/>
      <c r="E66" s="586"/>
      <c r="F66" s="586"/>
      <c r="G66" s="586"/>
      <c r="H66" s="586"/>
      <c r="I66" s="586"/>
      <c r="J66" s="586"/>
      <c r="K66" s="93"/>
      <c r="L66" s="93"/>
      <c r="M66" s="39"/>
      <c r="N66" s="41"/>
      <c r="O66" s="433" t="s">
        <v>315</v>
      </c>
      <c r="P66" s="435">
        <v>5609.32</v>
      </c>
      <c r="Q66" s="435">
        <v>7658</v>
      </c>
      <c r="R66" s="434">
        <v>7041.097776815679</v>
      </c>
      <c r="S66" s="730"/>
      <c r="T66" s="731"/>
      <c r="U66" s="731"/>
      <c r="V66" s="400"/>
      <c r="W66" s="400"/>
      <c r="X66" s="430"/>
      <c r="Y66" s="431"/>
      <c r="Z66" s="400"/>
      <c r="AA66" s="400"/>
      <c r="AB66" s="400"/>
      <c r="AC66" s="400"/>
      <c r="AD66" s="400"/>
      <c r="AE66" s="400"/>
      <c r="AF66" s="400"/>
    </row>
    <row r="67" spans="1:32" ht="15.95" customHeight="1">
      <c r="A67" s="93"/>
      <c r="B67" s="93"/>
      <c r="C67" s="586"/>
      <c r="D67" s="586"/>
      <c r="E67" s="586"/>
      <c r="F67" s="586"/>
      <c r="G67" s="586"/>
      <c r="H67" s="586"/>
      <c r="I67" s="586"/>
      <c r="J67" s="586"/>
      <c r="K67" s="93"/>
      <c r="L67" s="93"/>
      <c r="M67" s="39"/>
      <c r="N67" s="41"/>
      <c r="O67" s="433" t="s">
        <v>139</v>
      </c>
      <c r="P67" s="435">
        <v>0</v>
      </c>
      <c r="Q67" s="435">
        <v>0</v>
      </c>
      <c r="R67" s="434" t="e">
        <v>#DIV/0!</v>
      </c>
      <c r="S67" s="730"/>
      <c r="T67" s="731"/>
      <c r="U67" s="731"/>
      <c r="V67" s="400"/>
      <c r="W67" s="400"/>
      <c r="X67" s="430"/>
      <c r="Y67" s="431"/>
      <c r="Z67" s="400"/>
      <c r="AA67" s="400"/>
      <c r="AB67" s="400"/>
      <c r="AC67" s="400"/>
      <c r="AD67" s="400"/>
      <c r="AE67" s="400"/>
      <c r="AF67" s="400"/>
    </row>
    <row r="68" spans="1:32" ht="15.95" customHeight="1">
      <c r="A68" s="93"/>
      <c r="B68" s="93"/>
      <c r="C68" s="141"/>
      <c r="D68" s="141"/>
      <c r="E68" s="141"/>
      <c r="F68" s="141"/>
      <c r="G68" s="141"/>
      <c r="H68" s="141"/>
      <c r="I68" s="141"/>
      <c r="J68" s="141"/>
      <c r="K68" s="93"/>
      <c r="L68" s="93"/>
      <c r="M68" s="39"/>
      <c r="N68" s="41"/>
      <c r="O68" s="433" t="s">
        <v>140</v>
      </c>
      <c r="P68" s="435">
        <v>0</v>
      </c>
      <c r="Q68" s="435">
        <v>0</v>
      </c>
      <c r="R68" s="434" t="e">
        <v>#DIV/0!</v>
      </c>
      <c r="S68" s="730"/>
      <c r="T68" s="731"/>
      <c r="U68" s="731"/>
      <c r="V68" s="400"/>
      <c r="W68" s="400"/>
      <c r="X68" s="430"/>
      <c r="Y68" s="431"/>
      <c r="Z68" s="400"/>
      <c r="AA68" s="400"/>
      <c r="AB68" s="400"/>
      <c r="AC68" s="400"/>
      <c r="AD68" s="400"/>
      <c r="AE68" s="400"/>
      <c r="AF68" s="400"/>
    </row>
    <row r="69" spans="1:32" ht="15.95" customHeight="1">
      <c r="A69" s="93"/>
      <c r="B69" s="93"/>
      <c r="C69" s="141"/>
      <c r="D69" s="141"/>
      <c r="E69" s="141"/>
      <c r="F69" s="141"/>
      <c r="G69" s="141"/>
      <c r="H69" s="141"/>
      <c r="I69" s="141"/>
      <c r="J69" s="141"/>
      <c r="K69" s="93"/>
      <c r="L69" s="93"/>
      <c r="M69" s="39"/>
      <c r="N69" s="41"/>
      <c r="O69" s="433" t="s">
        <v>141</v>
      </c>
      <c r="P69" s="435">
        <v>0</v>
      </c>
      <c r="Q69" s="435">
        <v>0</v>
      </c>
      <c r="R69" s="434" t="e">
        <v>#DIV/0!</v>
      </c>
      <c r="S69" s="730"/>
      <c r="T69" s="731"/>
      <c r="U69" s="731"/>
      <c r="V69" s="400"/>
      <c r="W69" s="400"/>
      <c r="X69" s="430"/>
      <c r="Y69" s="431"/>
      <c r="Z69" s="400"/>
      <c r="AA69" s="400"/>
      <c r="AB69" s="400"/>
      <c r="AC69" s="400"/>
      <c r="AD69" s="400"/>
      <c r="AE69" s="400"/>
      <c r="AF69" s="400"/>
    </row>
    <row r="70" spans="1:32" ht="15.95" customHeight="1">
      <c r="A70" s="93"/>
      <c r="B70" s="93"/>
      <c r="C70" s="141"/>
      <c r="D70" s="141"/>
      <c r="E70" s="141"/>
      <c r="F70" s="141"/>
      <c r="G70" s="141"/>
      <c r="H70" s="141"/>
      <c r="I70" s="141"/>
      <c r="J70" s="141"/>
      <c r="K70" s="93"/>
      <c r="L70" s="93"/>
      <c r="M70" s="39"/>
      <c r="N70" s="41"/>
      <c r="O70" s="433" t="s">
        <v>142</v>
      </c>
      <c r="P70" s="435">
        <v>0</v>
      </c>
      <c r="Q70" s="435">
        <v>0</v>
      </c>
      <c r="R70" s="434" t="e">
        <v>#DIV/0!</v>
      </c>
      <c r="S70" s="730"/>
      <c r="T70" s="731"/>
      <c r="U70" s="731"/>
      <c r="V70" s="400"/>
      <c r="W70" s="400"/>
      <c r="X70" s="430"/>
      <c r="Y70" s="431"/>
      <c r="Z70" s="400"/>
      <c r="AA70" s="400"/>
      <c r="AB70" s="400"/>
      <c r="AC70" s="400"/>
      <c r="AD70" s="400"/>
      <c r="AE70" s="400"/>
      <c r="AF70" s="400"/>
    </row>
    <row r="71" spans="1:32" ht="15.95" customHeight="1">
      <c r="A71" s="93"/>
      <c r="B71" s="93"/>
      <c r="C71" s="141"/>
      <c r="D71" s="141"/>
      <c r="E71" s="141"/>
      <c r="F71" s="141"/>
      <c r="G71" s="141"/>
      <c r="H71" s="141"/>
      <c r="I71" s="141"/>
      <c r="J71" s="141"/>
      <c r="K71" s="93"/>
      <c r="L71" s="93"/>
      <c r="M71" s="39"/>
      <c r="N71" s="41"/>
      <c r="O71" s="433" t="s">
        <v>143</v>
      </c>
      <c r="P71" s="435">
        <v>0</v>
      </c>
      <c r="Q71" s="435">
        <v>0</v>
      </c>
      <c r="R71" s="434" t="e">
        <v>#DIV/0!</v>
      </c>
      <c r="S71" s="730"/>
      <c r="T71" s="731"/>
      <c r="U71" s="731"/>
      <c r="V71" s="400"/>
      <c r="W71" s="400"/>
      <c r="X71" s="430"/>
      <c r="Y71" s="431"/>
      <c r="Z71" s="400"/>
      <c r="AA71" s="400"/>
      <c r="AB71" s="400"/>
      <c r="AC71" s="400"/>
      <c r="AD71" s="400"/>
      <c r="AE71" s="400"/>
      <c r="AF71" s="400"/>
    </row>
    <row r="72" spans="1:32" ht="15.95" customHeight="1">
      <c r="A72" s="93"/>
      <c r="B72" s="93"/>
      <c r="C72" s="93"/>
      <c r="D72" s="93"/>
      <c r="E72" s="93"/>
      <c r="F72" s="93"/>
      <c r="G72" s="93"/>
      <c r="H72" s="93"/>
      <c r="I72" s="93"/>
      <c r="J72" s="93"/>
      <c r="K72" s="93"/>
      <c r="L72" s="93"/>
      <c r="M72" s="39"/>
      <c r="N72" s="41"/>
      <c r="O72" s="433" t="s">
        <v>144</v>
      </c>
      <c r="P72" s="435">
        <v>0</v>
      </c>
      <c r="Q72" s="435">
        <v>0</v>
      </c>
      <c r="R72" s="434" t="e">
        <v>#DIV/0!</v>
      </c>
      <c r="S72" s="730"/>
      <c r="T72" s="731"/>
      <c r="U72" s="731"/>
      <c r="V72" s="400"/>
      <c r="W72" s="6"/>
      <c r="X72" s="400"/>
      <c r="Y72" s="400"/>
      <c r="Z72" s="400"/>
      <c r="AA72" s="400"/>
      <c r="AB72" s="400"/>
      <c r="AC72" s="400"/>
      <c r="AD72" s="400"/>
      <c r="AE72" s="400"/>
      <c r="AF72" s="400"/>
    </row>
    <row r="73" spans="1:32" ht="15.95" customHeight="1">
      <c r="A73" s="93"/>
      <c r="B73" s="93"/>
      <c r="C73" s="93"/>
      <c r="D73" s="93"/>
      <c r="E73" s="93"/>
      <c r="F73" s="93"/>
      <c r="G73" s="93"/>
      <c r="H73" s="93"/>
      <c r="I73" s="93"/>
      <c r="J73" s="93"/>
      <c r="K73" s="93"/>
      <c r="L73" s="93"/>
      <c r="M73" s="39"/>
      <c r="N73" s="41"/>
      <c r="O73" s="722" t="s">
        <v>242</v>
      </c>
      <c r="P73" s="722"/>
      <c r="Q73" s="722"/>
      <c r="R73" s="722"/>
      <c r="S73" s="722"/>
      <c r="T73" s="722"/>
      <c r="U73" s="722"/>
      <c r="V73" s="400"/>
      <c r="W73" s="400"/>
      <c r="X73" s="400"/>
      <c r="Y73" s="400"/>
      <c r="Z73" s="400"/>
      <c r="AA73" s="400"/>
      <c r="AB73" s="400"/>
      <c r="AC73" s="400"/>
      <c r="AD73" s="400"/>
      <c r="AE73" s="400"/>
      <c r="AF73" s="400"/>
    </row>
    <row r="74" spans="1:32" ht="15.95" customHeight="1">
      <c r="A74" s="93"/>
      <c r="B74" s="93"/>
      <c r="C74" s="93"/>
      <c r="D74" s="93"/>
      <c r="E74" s="93"/>
      <c r="F74" s="93"/>
      <c r="G74" s="93"/>
      <c r="H74" s="93"/>
      <c r="I74" s="93"/>
      <c r="J74" s="93"/>
      <c r="K74" s="93"/>
      <c r="L74" s="93"/>
      <c r="M74" s="39"/>
      <c r="N74" s="41"/>
      <c r="O74" s="722"/>
      <c r="P74" s="722"/>
      <c r="Q74" s="722"/>
      <c r="R74" s="722"/>
      <c r="S74" s="722"/>
      <c r="T74" s="722"/>
      <c r="U74" s="722"/>
      <c r="V74" s="400"/>
      <c r="W74" s="400"/>
      <c r="X74" s="400"/>
      <c r="Y74" s="400"/>
      <c r="Z74" s="400"/>
      <c r="AA74" s="400"/>
      <c r="AB74" s="400"/>
      <c r="AC74" s="400"/>
      <c r="AD74" s="400"/>
      <c r="AE74" s="400"/>
      <c r="AF74" s="400"/>
    </row>
    <row r="75" spans="1:32" ht="15.95" customHeight="1">
      <c r="A75" s="93"/>
      <c r="B75" s="93"/>
      <c r="C75" s="93"/>
      <c r="D75" s="93"/>
      <c r="E75" s="93"/>
      <c r="F75" s="93"/>
      <c r="G75" s="93"/>
      <c r="H75" s="93"/>
      <c r="I75" s="93"/>
      <c r="J75" s="93"/>
      <c r="K75" s="93"/>
      <c r="L75" s="93"/>
      <c r="M75" s="39"/>
      <c r="N75" s="41"/>
      <c r="O75" s="722"/>
      <c r="P75" s="722"/>
      <c r="Q75" s="722"/>
      <c r="R75" s="722"/>
      <c r="S75" s="722"/>
      <c r="T75" s="722"/>
      <c r="U75" s="722"/>
      <c r="V75" s="400"/>
      <c r="W75" s="400"/>
      <c r="X75" s="400"/>
      <c r="Y75" s="400"/>
      <c r="Z75" s="400"/>
      <c r="AA75" s="400"/>
      <c r="AB75" s="400"/>
      <c r="AC75" s="400"/>
      <c r="AD75" s="400"/>
      <c r="AE75" s="400"/>
      <c r="AF75" s="400"/>
    </row>
    <row r="76" spans="1:32" ht="15.95" customHeight="1">
      <c r="A76" s="93"/>
      <c r="B76" s="93"/>
      <c r="C76" s="93"/>
      <c r="D76" s="93"/>
      <c r="E76" s="93"/>
      <c r="F76" s="93"/>
      <c r="G76" s="93"/>
      <c r="H76" s="93"/>
      <c r="I76" s="93"/>
      <c r="J76" s="93"/>
      <c r="K76" s="93"/>
      <c r="L76" s="93"/>
      <c r="M76" s="39"/>
      <c r="N76" s="41"/>
      <c r="O76" s="722"/>
      <c r="P76" s="722"/>
      <c r="Q76" s="722"/>
      <c r="R76" s="722"/>
      <c r="S76" s="722"/>
      <c r="T76" s="722"/>
      <c r="U76" s="722"/>
      <c r="V76" s="400"/>
      <c r="W76" s="400"/>
      <c r="X76" s="400"/>
      <c r="Y76" s="400"/>
      <c r="Z76" s="400"/>
      <c r="AA76" s="400"/>
      <c r="AB76" s="400"/>
      <c r="AC76" s="400"/>
      <c r="AD76" s="400"/>
      <c r="AE76" s="400"/>
      <c r="AF76" s="400"/>
    </row>
    <row r="77" spans="1:32" ht="15.95" customHeight="1">
      <c r="A77" s="93"/>
      <c r="B77" s="93"/>
      <c r="C77" s="93"/>
      <c r="D77" s="93"/>
      <c r="E77" s="93"/>
      <c r="F77" s="93"/>
      <c r="G77" s="93"/>
      <c r="H77" s="93"/>
      <c r="I77" s="93"/>
      <c r="J77" s="93"/>
      <c r="K77" s="93"/>
      <c r="L77" s="93"/>
      <c r="M77" s="39"/>
      <c r="N77" s="41"/>
      <c r="O77" s="722"/>
      <c r="P77" s="722"/>
      <c r="Q77" s="722"/>
      <c r="R77" s="722"/>
      <c r="S77" s="722"/>
      <c r="T77" s="722"/>
      <c r="U77" s="722"/>
      <c r="V77" s="400"/>
      <c r="W77" s="400"/>
      <c r="X77" s="400"/>
      <c r="Y77" s="400"/>
      <c r="Z77" s="400"/>
      <c r="AA77" s="400"/>
      <c r="AB77" s="400"/>
      <c r="AC77" s="400"/>
      <c r="AD77" s="400"/>
      <c r="AE77" s="400"/>
      <c r="AF77" s="400"/>
    </row>
    <row r="78" spans="1:32" ht="12.95" customHeight="1">
      <c r="M78" s="22"/>
    </row>
    <row r="79" spans="1:32" ht="12.95" customHeight="1">
      <c r="M79" s="22"/>
    </row>
    <row r="80" spans="1:32" ht="12.95" customHeight="1">
      <c r="M80" s="22"/>
    </row>
    <row r="81" spans="13:13" ht="12.95" customHeight="1">
      <c r="M81" s="22"/>
    </row>
    <row r="82" spans="13:13" ht="12.95" customHeight="1">
      <c r="M82" s="22"/>
    </row>
    <row r="83" spans="13:13" ht="12.95" customHeight="1">
      <c r="M83" s="22"/>
    </row>
    <row r="84" spans="13:13" ht="12.95" customHeight="1">
      <c r="M84" s="22"/>
    </row>
    <row r="85" spans="13:13" ht="12.95" customHeight="1"/>
    <row r="86" spans="13:13" ht="12.95" customHeight="1"/>
    <row r="87" spans="13:13" ht="12.95" customHeight="1"/>
    <row r="88" spans="13:13" ht="12.95" customHeight="1"/>
    <row r="89" spans="13:13" ht="12.95" customHeight="1"/>
    <row r="90" spans="13:13" ht="12.95" customHeight="1"/>
    <row r="91" spans="13:13" ht="12.95" customHeight="1"/>
    <row r="92" spans="13:13" ht="12.95" customHeight="1"/>
    <row r="93" spans="13:13" ht="12.95" customHeight="1"/>
    <row r="94" spans="13:13" ht="12.95" customHeight="1"/>
    <row r="95" spans="13:13" ht="12.95" customHeight="1"/>
    <row r="96" spans="13:13"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sheetData>
  <mergeCells count="27">
    <mergeCell ref="S60:U72"/>
    <mergeCell ref="S39:U53"/>
    <mergeCell ref="O54:U58"/>
    <mergeCell ref="C58:J67"/>
    <mergeCell ref="O73:U77"/>
    <mergeCell ref="B1:L1"/>
    <mergeCell ref="B37:L37"/>
    <mergeCell ref="O2:T2"/>
    <mergeCell ref="N11:U16"/>
    <mergeCell ref="N29:U29"/>
    <mergeCell ref="N30:U30"/>
    <mergeCell ref="O36:T36"/>
    <mergeCell ref="N3:U10"/>
    <mergeCell ref="N31:U31"/>
    <mergeCell ref="N32:U32"/>
    <mergeCell ref="N33:U33"/>
    <mergeCell ref="N34:U34"/>
    <mergeCell ref="N35:U35"/>
    <mergeCell ref="N17:U28"/>
    <mergeCell ref="W37:AB38"/>
    <mergeCell ref="AB45:AF48"/>
    <mergeCell ref="A2:A36"/>
    <mergeCell ref="M2:M36"/>
    <mergeCell ref="B2:L2"/>
    <mergeCell ref="B36:L36"/>
    <mergeCell ref="C39:J44"/>
    <mergeCell ref="C47:J54"/>
  </mergeCells>
  <conditionalFormatting sqref="O52:Q53">
    <cfRule type="expression" dxfId="107" priority="28">
      <formula>$O$52="FA5L1 FA5L2-D"</formula>
    </cfRule>
  </conditionalFormatting>
  <conditionalFormatting sqref="O71:O72">
    <cfRule type="expression" dxfId="106" priority="23">
      <formula>$O$52="FA5L1 FA5L2-D"</formula>
    </cfRule>
  </conditionalFormatting>
  <conditionalFormatting sqref="O69:O70">
    <cfRule type="expression" dxfId="105" priority="24">
      <formula>$O$50="FA4L1 FA4L2-D"</formula>
    </cfRule>
  </conditionalFormatting>
  <conditionalFormatting sqref="O67:O68">
    <cfRule type="expression" dxfId="104" priority="25">
      <formula>$O$48="FA3L1 FA3L2-D"</formula>
    </cfRule>
  </conditionalFormatting>
  <conditionalFormatting sqref="O65:O66">
    <cfRule type="expression" dxfId="103" priority="26">
      <formula>$O$46="FA2L1 FA2L2-D"</formula>
    </cfRule>
  </conditionalFormatting>
  <conditionalFormatting sqref="P71:R72">
    <cfRule type="expression" dxfId="102" priority="18">
      <formula>$O$52="FA5L1 FA5L2-D"</formula>
    </cfRule>
  </conditionalFormatting>
  <conditionalFormatting sqref="P69:R70">
    <cfRule type="expression" dxfId="101" priority="19">
      <formula>$O$50="FA4L1 FA4L2-D"</formula>
    </cfRule>
  </conditionalFormatting>
  <conditionalFormatting sqref="P67:R68">
    <cfRule type="expression" dxfId="100" priority="20">
      <formula>$O$48="FA3L1 FA3L2-D"</formula>
    </cfRule>
  </conditionalFormatting>
  <conditionalFormatting sqref="P65:R66">
    <cfRule type="expression" dxfId="99" priority="21">
      <formula>$O$46="FA2L1 FA2L2-D"</formula>
    </cfRule>
  </conditionalFormatting>
  <conditionalFormatting sqref="P63:R64">
    <cfRule type="expression" dxfId="98" priority="22">
      <formula>$O$44="FA1L1 FA1L2-D"</formula>
    </cfRule>
  </conditionalFormatting>
  <conditionalFormatting sqref="O63:O64">
    <cfRule type="expression" dxfId="97" priority="9">
      <formula>$O$44="FA1L1 FA1L2-D"</formula>
    </cfRule>
  </conditionalFormatting>
  <conditionalFormatting sqref="O44:O45">
    <cfRule type="expression" dxfId="96" priority="8">
      <formula>$O$44="FA1L1 FA1L2-D"</formula>
    </cfRule>
  </conditionalFormatting>
  <conditionalFormatting sqref="O46:O47">
    <cfRule type="expression" dxfId="95" priority="7">
      <formula>$O$46="FA2L1 FA2L2-D"</formula>
    </cfRule>
  </conditionalFormatting>
  <conditionalFormatting sqref="O48:Q49">
    <cfRule type="expression" dxfId="94" priority="6">
      <formula>$O$48="FA3L1 FA3L2-D"</formula>
    </cfRule>
  </conditionalFormatting>
  <conditionalFormatting sqref="O50:Q51">
    <cfRule type="expression" dxfId="93" priority="5">
      <formula>$O$50="FA4L1 FA4L2-D"</formula>
    </cfRule>
  </conditionalFormatting>
  <conditionalFormatting sqref="P46:P47">
    <cfRule type="expression" dxfId="92" priority="3">
      <formula>$O$46="FA2L1 FA2L2-D"</formula>
    </cfRule>
  </conditionalFormatting>
  <conditionalFormatting sqref="P44:P45">
    <cfRule type="expression" dxfId="91" priority="4">
      <formula>$O$44="FA1L1 FA1L2-D"</formula>
    </cfRule>
  </conditionalFormatting>
  <conditionalFormatting sqref="Q46:Q47">
    <cfRule type="expression" dxfId="90" priority="1">
      <formula>$O$46="FA2L1 FA2L2-D"</formula>
    </cfRule>
  </conditionalFormatting>
  <conditionalFormatting sqref="Q44:Q45">
    <cfRule type="expression" dxfId="89" priority="2">
      <formula>$O$44="FA1L1 FA1L2-D"</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549"/>
  <sheetViews>
    <sheetView workbookViewId="0"/>
  </sheetViews>
  <sheetFormatPr defaultRowHeight="11.25"/>
  <cols>
    <col min="1" max="1" width="4.83203125" style="34" customWidth="1"/>
    <col min="2" max="2" width="3.83203125" style="34" customWidth="1"/>
    <col min="3" max="6" width="9.83203125" style="34" customWidth="1"/>
    <col min="7" max="7" width="24.33203125" style="34" customWidth="1"/>
    <col min="8" max="10" width="9.83203125" style="34" customWidth="1"/>
    <col min="11" max="11" width="55.5" style="34" customWidth="1"/>
    <col min="12" max="12" width="3.83203125" style="34" customWidth="1"/>
    <col min="13" max="13" width="4.83203125" style="34" customWidth="1"/>
    <col min="14" max="14" width="6.83203125" style="34" customWidth="1"/>
    <col min="15" max="15" width="28.83203125" style="34" customWidth="1"/>
    <col min="16" max="18" width="12.83203125" style="34" customWidth="1"/>
    <col min="19" max="19" width="7.1640625" style="34" customWidth="1"/>
    <col min="20" max="20" width="6.5" style="34" customWidth="1"/>
    <col min="21" max="21" width="6.83203125" style="34" customWidth="1"/>
    <col min="22" max="22" width="9.83203125" style="34" customWidth="1"/>
    <col min="23" max="23" width="28.83203125" style="34" customWidth="1"/>
    <col min="24" max="24" width="11.6640625" style="34" customWidth="1"/>
    <col min="25" max="25" width="11.33203125" style="34" customWidth="1"/>
    <col min="26" max="27" width="9.83203125" style="34" customWidth="1"/>
    <col min="28" max="28" width="12.83203125" style="34" customWidth="1"/>
    <col min="29" max="43" width="9.83203125" style="34" customWidth="1"/>
    <col min="44" max="16384" width="9.33203125" style="34"/>
  </cols>
  <sheetData>
    <row r="1" spans="1:32" ht="18" customHeight="1">
      <c r="A1" s="13"/>
      <c r="B1" s="715" t="s">
        <v>128</v>
      </c>
      <c r="C1" s="715"/>
      <c r="D1" s="715"/>
      <c r="E1" s="715"/>
      <c r="F1" s="715"/>
      <c r="G1" s="715"/>
      <c r="H1" s="715"/>
      <c r="I1" s="715"/>
      <c r="J1" s="715"/>
      <c r="K1" s="715"/>
      <c r="L1" s="715"/>
      <c r="M1" s="13"/>
      <c r="N1" s="12"/>
      <c r="O1" s="12"/>
      <c r="P1" s="12"/>
      <c r="Q1" s="12"/>
      <c r="R1" s="12"/>
      <c r="S1" s="12"/>
      <c r="T1" s="12"/>
      <c r="U1" s="12"/>
      <c r="V1" s="31"/>
      <c r="W1" s="31"/>
      <c r="X1" s="264"/>
      <c r="Y1" s="264"/>
      <c r="Z1" s="264"/>
      <c r="AA1" s="264"/>
      <c r="AB1" s="264"/>
      <c r="AC1" s="264"/>
      <c r="AD1" s="264"/>
      <c r="AE1" s="264"/>
      <c r="AF1" s="264"/>
    </row>
    <row r="2" spans="1:32" ht="20.100000000000001" customHeight="1">
      <c r="A2" s="716" t="s">
        <v>128</v>
      </c>
      <c r="B2" s="717" t="s">
        <v>70</v>
      </c>
      <c r="C2" s="717"/>
      <c r="D2" s="717"/>
      <c r="E2" s="717"/>
      <c r="F2" s="717"/>
      <c r="G2" s="717"/>
      <c r="H2" s="717"/>
      <c r="I2" s="717"/>
      <c r="J2" s="717"/>
      <c r="K2" s="717"/>
      <c r="L2" s="717"/>
      <c r="M2" s="716" t="s">
        <v>128</v>
      </c>
      <c r="N2" s="80" t="str">
        <f>O39</f>
        <v>CA</v>
      </c>
      <c r="O2" s="718" t="s">
        <v>71</v>
      </c>
      <c r="P2" s="718"/>
      <c r="Q2" s="718"/>
      <c r="R2" s="718"/>
      <c r="S2" s="718"/>
      <c r="T2" s="718"/>
      <c r="U2" s="81"/>
      <c r="V2" s="73"/>
      <c r="W2" s="73"/>
      <c r="X2" s="264"/>
      <c r="Y2" s="264"/>
      <c r="Z2" s="264"/>
      <c r="AA2" s="264"/>
      <c r="AB2" s="264"/>
      <c r="AC2" s="264"/>
      <c r="AD2" s="264"/>
      <c r="AE2" s="264"/>
      <c r="AF2" s="264"/>
    </row>
    <row r="3" spans="1:32" ht="15.95" customHeight="1">
      <c r="A3" s="716"/>
      <c r="B3" s="11"/>
      <c r="C3" s="11"/>
      <c r="D3" s="11"/>
      <c r="E3" s="11"/>
      <c r="F3" s="11"/>
      <c r="G3" s="11"/>
      <c r="H3" s="11"/>
      <c r="I3" s="11"/>
      <c r="J3" s="11"/>
      <c r="K3" s="11"/>
      <c r="L3" s="11"/>
      <c r="M3" s="716"/>
      <c r="N3" s="569" t="s">
        <v>182</v>
      </c>
      <c r="O3" s="570"/>
      <c r="P3" s="570"/>
      <c r="Q3" s="570"/>
      <c r="R3" s="570"/>
      <c r="S3" s="570"/>
      <c r="T3" s="570"/>
      <c r="U3" s="571"/>
      <c r="V3" s="71"/>
      <c r="W3" s="71"/>
      <c r="X3" s="264"/>
      <c r="Y3" s="264"/>
      <c r="Z3" s="264"/>
      <c r="AA3" s="264"/>
      <c r="AB3" s="264"/>
      <c r="AC3" s="264"/>
      <c r="AD3" s="264"/>
      <c r="AE3" s="264"/>
      <c r="AF3" s="264"/>
    </row>
    <row r="4" spans="1:32" ht="15.95" customHeight="1">
      <c r="A4" s="716"/>
      <c r="B4" s="11"/>
      <c r="C4" s="11"/>
      <c r="D4" s="11"/>
      <c r="E4" s="11"/>
      <c r="F4" s="11"/>
      <c r="G4" s="11"/>
      <c r="H4" s="11"/>
      <c r="I4" s="11"/>
      <c r="J4" s="11"/>
      <c r="K4" s="11"/>
      <c r="L4" s="11"/>
      <c r="M4" s="716"/>
      <c r="N4" s="569"/>
      <c r="O4" s="570"/>
      <c r="P4" s="570"/>
      <c r="Q4" s="570"/>
      <c r="R4" s="570"/>
      <c r="S4" s="570"/>
      <c r="T4" s="570"/>
      <c r="U4" s="571"/>
      <c r="V4" s="71"/>
      <c r="W4" s="71"/>
      <c r="X4" s="264"/>
      <c r="Y4" s="264"/>
      <c r="Z4" s="264"/>
      <c r="AA4" s="264"/>
      <c r="AB4" s="264"/>
      <c r="AC4" s="264"/>
      <c r="AD4" s="264"/>
      <c r="AE4" s="264"/>
      <c r="AF4" s="264"/>
    </row>
    <row r="5" spans="1:32" ht="15.95" customHeight="1">
      <c r="A5" s="716"/>
      <c r="B5" s="11"/>
      <c r="C5" s="11"/>
      <c r="D5" s="11"/>
      <c r="E5" s="11"/>
      <c r="F5" s="11"/>
      <c r="G5" s="11"/>
      <c r="H5" s="11"/>
      <c r="I5" s="11"/>
      <c r="J5" s="11"/>
      <c r="K5" s="11"/>
      <c r="L5" s="11"/>
      <c r="M5" s="716"/>
      <c r="N5" s="569"/>
      <c r="O5" s="570"/>
      <c r="P5" s="570"/>
      <c r="Q5" s="570"/>
      <c r="R5" s="570"/>
      <c r="S5" s="570"/>
      <c r="T5" s="570"/>
      <c r="U5" s="571"/>
      <c r="V5" s="71"/>
      <c r="W5" s="71"/>
      <c r="X5" s="264"/>
      <c r="Y5" s="264"/>
      <c r="Z5" s="264"/>
      <c r="AA5" s="264"/>
      <c r="AB5" s="264"/>
      <c r="AC5" s="264"/>
      <c r="AD5" s="264"/>
      <c r="AE5" s="264"/>
      <c r="AF5" s="264"/>
    </row>
    <row r="6" spans="1:32" ht="15.95" customHeight="1">
      <c r="A6" s="716"/>
      <c r="B6" s="11"/>
      <c r="C6" s="11"/>
      <c r="D6" s="11"/>
      <c r="E6" s="11"/>
      <c r="F6" s="11"/>
      <c r="G6" s="11"/>
      <c r="H6" s="11"/>
      <c r="I6" s="11"/>
      <c r="J6" s="11"/>
      <c r="K6" s="11"/>
      <c r="L6" s="11"/>
      <c r="M6" s="716"/>
      <c r="N6" s="569"/>
      <c r="O6" s="570"/>
      <c r="P6" s="570"/>
      <c r="Q6" s="570"/>
      <c r="R6" s="570"/>
      <c r="S6" s="570"/>
      <c r="T6" s="570"/>
      <c r="U6" s="571"/>
      <c r="V6" s="71"/>
      <c r="W6" s="71"/>
      <c r="X6" s="264"/>
      <c r="Y6" s="264"/>
      <c r="Z6" s="264"/>
      <c r="AA6" s="264"/>
      <c r="AB6" s="264"/>
      <c r="AC6" s="264"/>
      <c r="AD6" s="264"/>
      <c r="AE6" s="264"/>
      <c r="AF6" s="264"/>
    </row>
    <row r="7" spans="1:32" ht="15.95" customHeight="1">
      <c r="A7" s="716"/>
      <c r="B7" s="11"/>
      <c r="C7" s="11"/>
      <c r="D7" s="11"/>
      <c r="E7" s="11"/>
      <c r="F7" s="11"/>
      <c r="G7" s="11"/>
      <c r="H7" s="11"/>
      <c r="I7" s="11"/>
      <c r="J7" s="11"/>
      <c r="K7" s="11"/>
      <c r="L7" s="11"/>
      <c r="M7" s="716"/>
      <c r="N7" s="569"/>
      <c r="O7" s="570"/>
      <c r="P7" s="570"/>
      <c r="Q7" s="570"/>
      <c r="R7" s="570"/>
      <c r="S7" s="570"/>
      <c r="T7" s="570"/>
      <c r="U7" s="571"/>
      <c r="V7" s="71"/>
      <c r="W7" s="71"/>
      <c r="X7" s="264"/>
      <c r="Y7" s="264"/>
      <c r="Z7" s="264"/>
      <c r="AA7" s="264"/>
      <c r="AB7" s="264"/>
      <c r="AC7" s="264"/>
      <c r="AD7" s="264"/>
      <c r="AE7" s="264"/>
      <c r="AF7" s="264"/>
    </row>
    <row r="8" spans="1:32" ht="15.95" customHeight="1">
      <c r="A8" s="716"/>
      <c r="B8" s="11"/>
      <c r="C8" s="11"/>
      <c r="D8" s="11"/>
      <c r="E8" s="11"/>
      <c r="F8" s="11"/>
      <c r="G8" s="11"/>
      <c r="H8" s="11"/>
      <c r="I8" s="11"/>
      <c r="J8" s="11"/>
      <c r="K8" s="11"/>
      <c r="L8" s="11"/>
      <c r="M8" s="716"/>
      <c r="N8" s="569"/>
      <c r="O8" s="570"/>
      <c r="P8" s="570"/>
      <c r="Q8" s="570"/>
      <c r="R8" s="570"/>
      <c r="S8" s="570"/>
      <c r="T8" s="570"/>
      <c r="U8" s="571"/>
      <c r="V8" s="71"/>
      <c r="W8" s="71"/>
      <c r="X8" s="264"/>
      <c r="Y8" s="264"/>
      <c r="Z8" s="264"/>
      <c r="AA8" s="264"/>
      <c r="AB8" s="264"/>
      <c r="AC8" s="264"/>
      <c r="AD8" s="264"/>
      <c r="AE8" s="264"/>
      <c r="AF8" s="264"/>
    </row>
    <row r="9" spans="1:32" ht="15.95" customHeight="1">
      <c r="A9" s="716"/>
      <c r="B9" s="11"/>
      <c r="C9" s="11"/>
      <c r="D9" s="11"/>
      <c r="E9" s="11"/>
      <c r="F9" s="11"/>
      <c r="G9" s="11"/>
      <c r="H9" s="11"/>
      <c r="I9" s="11"/>
      <c r="J9" s="11"/>
      <c r="K9" s="11"/>
      <c r="L9" s="11"/>
      <c r="M9" s="716"/>
      <c r="N9" s="569"/>
      <c r="O9" s="570"/>
      <c r="P9" s="570"/>
      <c r="Q9" s="570"/>
      <c r="R9" s="570"/>
      <c r="S9" s="570"/>
      <c r="T9" s="570"/>
      <c r="U9" s="571"/>
      <c r="V9" s="71"/>
      <c r="W9" s="71"/>
      <c r="X9" s="264"/>
      <c r="Y9" s="264"/>
      <c r="Z9" s="264"/>
      <c r="AA9" s="264"/>
      <c r="AB9" s="264"/>
      <c r="AC9" s="264"/>
      <c r="AD9" s="264"/>
      <c r="AE9" s="264"/>
      <c r="AF9" s="264"/>
    </row>
    <row r="10" spans="1:32" ht="15.95" customHeight="1">
      <c r="A10" s="716"/>
      <c r="B10" s="11"/>
      <c r="C10" s="11"/>
      <c r="D10" s="11"/>
      <c r="E10" s="11"/>
      <c r="F10" s="11"/>
      <c r="G10" s="11"/>
      <c r="H10" s="11"/>
      <c r="I10" s="11"/>
      <c r="J10" s="11"/>
      <c r="K10" s="11"/>
      <c r="L10" s="11"/>
      <c r="M10" s="716"/>
      <c r="N10" s="572"/>
      <c r="O10" s="573"/>
      <c r="P10" s="573"/>
      <c r="Q10" s="573"/>
      <c r="R10" s="573"/>
      <c r="S10" s="573"/>
      <c r="T10" s="573"/>
      <c r="U10" s="574"/>
      <c r="V10" s="71"/>
      <c r="W10" s="71"/>
      <c r="X10" s="264"/>
      <c r="Y10" s="264"/>
      <c r="Z10" s="264"/>
      <c r="AA10" s="264"/>
      <c r="AB10" s="264"/>
      <c r="AC10" s="264"/>
      <c r="AD10" s="264"/>
      <c r="AE10" s="264"/>
      <c r="AF10" s="264"/>
    </row>
    <row r="11" spans="1:32" ht="15.95" customHeight="1">
      <c r="A11" s="716"/>
      <c r="B11" s="11"/>
      <c r="C11" s="11"/>
      <c r="D11" s="11"/>
      <c r="E11" s="11"/>
      <c r="F11" s="11"/>
      <c r="G11" s="11"/>
      <c r="H11" s="11"/>
      <c r="I11" s="11"/>
      <c r="J11" s="11"/>
      <c r="K11" s="11"/>
      <c r="L11" s="11"/>
      <c r="M11" s="716"/>
      <c r="N11" s="566" t="s">
        <v>291</v>
      </c>
      <c r="O11" s="567"/>
      <c r="P11" s="567"/>
      <c r="Q11" s="567"/>
      <c r="R11" s="567"/>
      <c r="S11" s="567"/>
      <c r="T11" s="567"/>
      <c r="U11" s="568"/>
      <c r="V11" s="72"/>
      <c r="W11" s="72"/>
      <c r="X11" s="264"/>
      <c r="Y11" s="264"/>
      <c r="Z11" s="264"/>
      <c r="AA11" s="264"/>
      <c r="AB11" s="264"/>
      <c r="AC11" s="264"/>
      <c r="AD11" s="264"/>
      <c r="AE11" s="264"/>
      <c r="AF11" s="264"/>
    </row>
    <row r="12" spans="1:32" ht="15.95" customHeight="1">
      <c r="A12" s="716"/>
      <c r="B12" s="11"/>
      <c r="C12" s="11"/>
      <c r="D12" s="11"/>
      <c r="E12" s="11"/>
      <c r="F12" s="11"/>
      <c r="G12" s="11"/>
      <c r="H12" s="11"/>
      <c r="I12" s="11"/>
      <c r="J12" s="11"/>
      <c r="K12" s="11"/>
      <c r="L12" s="11"/>
      <c r="M12" s="716"/>
      <c r="N12" s="569"/>
      <c r="O12" s="570"/>
      <c r="P12" s="570"/>
      <c r="Q12" s="570"/>
      <c r="R12" s="570"/>
      <c r="S12" s="570"/>
      <c r="T12" s="570"/>
      <c r="U12" s="571"/>
      <c r="V12" s="72"/>
      <c r="W12" s="72"/>
      <c r="X12" s="264"/>
      <c r="Y12" s="264"/>
      <c r="Z12" s="264"/>
      <c r="AA12" s="264"/>
      <c r="AB12" s="264"/>
      <c r="AC12" s="264"/>
      <c r="AD12" s="264"/>
      <c r="AE12" s="264"/>
      <c r="AF12" s="264"/>
    </row>
    <row r="13" spans="1:32" ht="15.95" customHeight="1">
      <c r="A13" s="716"/>
      <c r="B13" s="11"/>
      <c r="C13" s="11"/>
      <c r="D13" s="11"/>
      <c r="E13" s="11"/>
      <c r="F13" s="11"/>
      <c r="G13" s="11"/>
      <c r="H13" s="11"/>
      <c r="I13" s="11"/>
      <c r="J13" s="11"/>
      <c r="K13" s="11"/>
      <c r="L13" s="11"/>
      <c r="M13" s="716"/>
      <c r="N13" s="569"/>
      <c r="O13" s="570"/>
      <c r="P13" s="570"/>
      <c r="Q13" s="570"/>
      <c r="R13" s="570"/>
      <c r="S13" s="570"/>
      <c r="T13" s="570"/>
      <c r="U13" s="571"/>
      <c r="V13" s="72"/>
      <c r="W13" s="72"/>
      <c r="X13" s="264"/>
      <c r="Y13" s="264"/>
      <c r="Z13" s="264"/>
      <c r="AA13" s="264"/>
      <c r="AB13" s="264"/>
      <c r="AC13" s="264"/>
      <c r="AD13" s="264"/>
      <c r="AE13" s="264"/>
      <c r="AF13" s="264"/>
    </row>
    <row r="14" spans="1:32" ht="15.95" customHeight="1">
      <c r="A14" s="716"/>
      <c r="B14" s="11"/>
      <c r="C14" s="11"/>
      <c r="D14" s="11"/>
      <c r="E14" s="11"/>
      <c r="F14" s="11"/>
      <c r="G14" s="11"/>
      <c r="H14" s="11"/>
      <c r="I14" s="11"/>
      <c r="J14" s="11"/>
      <c r="K14" s="11"/>
      <c r="L14" s="11"/>
      <c r="M14" s="716"/>
      <c r="N14" s="569"/>
      <c r="O14" s="570"/>
      <c r="P14" s="570"/>
      <c r="Q14" s="570"/>
      <c r="R14" s="570"/>
      <c r="S14" s="570"/>
      <c r="T14" s="570"/>
      <c r="U14" s="571"/>
      <c r="V14" s="72"/>
      <c r="W14" s="72"/>
      <c r="X14" s="264"/>
      <c r="Y14" s="264"/>
      <c r="Z14" s="264"/>
      <c r="AA14" s="264"/>
      <c r="AB14" s="264"/>
      <c r="AC14" s="264"/>
      <c r="AD14" s="264"/>
      <c r="AE14" s="264"/>
      <c r="AF14" s="264"/>
    </row>
    <row r="15" spans="1:32" ht="15.95" customHeight="1">
      <c r="A15" s="716"/>
      <c r="B15" s="11"/>
      <c r="C15" s="11"/>
      <c r="D15" s="11"/>
      <c r="E15" s="11"/>
      <c r="F15" s="11"/>
      <c r="G15" s="11"/>
      <c r="H15" s="11"/>
      <c r="I15" s="11"/>
      <c r="J15" s="11"/>
      <c r="K15" s="11"/>
      <c r="L15" s="11"/>
      <c r="M15" s="716"/>
      <c r="N15" s="569"/>
      <c r="O15" s="570"/>
      <c r="P15" s="570"/>
      <c r="Q15" s="570"/>
      <c r="R15" s="570"/>
      <c r="S15" s="570"/>
      <c r="T15" s="570"/>
      <c r="U15" s="571"/>
      <c r="V15" s="72"/>
      <c r="W15" s="72"/>
      <c r="X15" s="264"/>
      <c r="Y15" s="264"/>
      <c r="Z15" s="264"/>
      <c r="AA15" s="264"/>
      <c r="AB15" s="264"/>
      <c r="AC15" s="264"/>
      <c r="AD15" s="264"/>
      <c r="AE15" s="264"/>
      <c r="AF15" s="264"/>
    </row>
    <row r="16" spans="1:32" ht="15.95" customHeight="1">
      <c r="A16" s="716"/>
      <c r="B16" s="11"/>
      <c r="C16" s="11"/>
      <c r="D16" s="11"/>
      <c r="E16" s="11"/>
      <c r="F16" s="11"/>
      <c r="G16" s="11"/>
      <c r="H16" s="11"/>
      <c r="I16" s="11"/>
      <c r="J16" s="11"/>
      <c r="K16" s="11"/>
      <c r="L16" s="11"/>
      <c r="M16" s="716"/>
      <c r="N16" s="572"/>
      <c r="O16" s="573"/>
      <c r="P16" s="573"/>
      <c r="Q16" s="573"/>
      <c r="R16" s="573"/>
      <c r="S16" s="573"/>
      <c r="T16" s="573"/>
      <c r="U16" s="574"/>
      <c r="V16" s="72"/>
      <c r="W16" s="72"/>
      <c r="X16" s="264"/>
      <c r="Y16" s="264"/>
      <c r="Z16" s="264"/>
      <c r="AA16" s="264"/>
      <c r="AB16" s="264"/>
      <c r="AC16" s="264"/>
      <c r="AD16" s="264"/>
      <c r="AE16" s="264"/>
      <c r="AF16" s="264"/>
    </row>
    <row r="17" spans="1:32" ht="15.95" customHeight="1">
      <c r="A17" s="716"/>
      <c r="B17" s="11"/>
      <c r="C17" s="11"/>
      <c r="D17" s="11"/>
      <c r="E17" s="11"/>
      <c r="F17" s="11"/>
      <c r="G17" s="11"/>
      <c r="H17" s="11"/>
      <c r="I17" s="11"/>
      <c r="J17" s="11"/>
      <c r="K17" s="11"/>
      <c r="L17" s="11"/>
      <c r="M17" s="716"/>
      <c r="N17" s="566"/>
      <c r="O17" s="567"/>
      <c r="P17" s="567"/>
      <c r="Q17" s="567"/>
      <c r="R17" s="567"/>
      <c r="S17" s="567"/>
      <c r="T17" s="567"/>
      <c r="U17" s="568"/>
      <c r="V17" s="72"/>
      <c r="W17" s="72"/>
      <c r="X17" s="264"/>
      <c r="Y17" s="264"/>
      <c r="Z17" s="264"/>
      <c r="AA17" s="264"/>
      <c r="AB17" s="264"/>
      <c r="AC17" s="264"/>
      <c r="AD17" s="264"/>
      <c r="AE17" s="264"/>
      <c r="AF17" s="264"/>
    </row>
    <row r="18" spans="1:32" ht="15.95" customHeight="1">
      <c r="A18" s="716"/>
      <c r="B18" s="11"/>
      <c r="C18" s="11"/>
      <c r="D18" s="11"/>
      <c r="E18" s="11"/>
      <c r="F18" s="11"/>
      <c r="G18" s="11"/>
      <c r="H18" s="11"/>
      <c r="I18" s="11"/>
      <c r="J18" s="11"/>
      <c r="K18" s="11"/>
      <c r="L18" s="11"/>
      <c r="M18" s="716"/>
      <c r="N18" s="569"/>
      <c r="O18" s="570"/>
      <c r="P18" s="570"/>
      <c r="Q18" s="570"/>
      <c r="R18" s="570"/>
      <c r="S18" s="570"/>
      <c r="T18" s="570"/>
      <c r="U18" s="571"/>
      <c r="V18" s="72"/>
      <c r="W18" s="72"/>
      <c r="X18" s="264"/>
      <c r="Y18" s="264"/>
      <c r="Z18" s="264"/>
      <c r="AA18" s="264"/>
      <c r="AB18" s="264"/>
      <c r="AC18" s="264"/>
      <c r="AD18" s="264"/>
      <c r="AE18" s="264"/>
      <c r="AF18" s="264"/>
    </row>
    <row r="19" spans="1:32" ht="15.95" customHeight="1">
      <c r="A19" s="716"/>
      <c r="B19" s="11"/>
      <c r="C19" s="11"/>
      <c r="D19" s="11"/>
      <c r="E19" s="11"/>
      <c r="F19" s="11"/>
      <c r="G19" s="11"/>
      <c r="H19" s="11"/>
      <c r="I19" s="11"/>
      <c r="J19" s="11"/>
      <c r="K19" s="11"/>
      <c r="L19" s="11"/>
      <c r="M19" s="716"/>
      <c r="N19" s="569"/>
      <c r="O19" s="570"/>
      <c r="P19" s="570"/>
      <c r="Q19" s="570"/>
      <c r="R19" s="570"/>
      <c r="S19" s="570"/>
      <c r="T19" s="570"/>
      <c r="U19" s="571"/>
      <c r="V19" s="72"/>
      <c r="W19" s="72"/>
      <c r="X19" s="264"/>
      <c r="Y19" s="264"/>
      <c r="Z19" s="264"/>
      <c r="AA19" s="264"/>
      <c r="AB19" s="264"/>
      <c r="AC19" s="264"/>
      <c r="AD19" s="264"/>
      <c r="AE19" s="264"/>
      <c r="AF19" s="264"/>
    </row>
    <row r="20" spans="1:32" ht="15.95" customHeight="1">
      <c r="A20" s="716"/>
      <c r="B20" s="11"/>
      <c r="C20" s="11"/>
      <c r="D20" s="11"/>
      <c r="E20" s="11"/>
      <c r="F20" s="11"/>
      <c r="G20" s="11"/>
      <c r="H20" s="11"/>
      <c r="I20" s="11"/>
      <c r="J20" s="11"/>
      <c r="K20" s="11"/>
      <c r="L20" s="11"/>
      <c r="M20" s="716"/>
      <c r="N20" s="569"/>
      <c r="O20" s="570"/>
      <c r="P20" s="570"/>
      <c r="Q20" s="570"/>
      <c r="R20" s="570"/>
      <c r="S20" s="570"/>
      <c r="T20" s="570"/>
      <c r="U20" s="571"/>
      <c r="V20" s="79"/>
      <c r="W20" s="79"/>
      <c r="X20" s="264"/>
      <c r="Y20" s="264"/>
      <c r="Z20" s="264"/>
      <c r="AA20" s="264"/>
      <c r="AB20" s="264"/>
      <c r="AC20" s="264"/>
      <c r="AD20" s="264"/>
      <c r="AE20" s="264"/>
      <c r="AF20" s="264"/>
    </row>
    <row r="21" spans="1:32" ht="15.95" customHeight="1">
      <c r="A21" s="716"/>
      <c r="B21" s="11"/>
      <c r="C21" s="11"/>
      <c r="D21" s="11"/>
      <c r="E21" s="11"/>
      <c r="F21" s="11"/>
      <c r="G21" s="11"/>
      <c r="H21" s="11"/>
      <c r="I21" s="11"/>
      <c r="J21" s="11"/>
      <c r="K21" s="11"/>
      <c r="L21" s="11"/>
      <c r="M21" s="716"/>
      <c r="N21" s="569"/>
      <c r="O21" s="570"/>
      <c r="P21" s="570"/>
      <c r="Q21" s="570"/>
      <c r="R21" s="570"/>
      <c r="S21" s="570"/>
      <c r="T21" s="570"/>
      <c r="U21" s="571"/>
      <c r="V21" s="79"/>
      <c r="W21" s="79"/>
      <c r="X21" s="264"/>
      <c r="Y21" s="264"/>
      <c r="Z21" s="264"/>
      <c r="AA21" s="264"/>
      <c r="AB21" s="264"/>
      <c r="AC21" s="264"/>
      <c r="AD21" s="264"/>
      <c r="AE21" s="264"/>
      <c r="AF21" s="264"/>
    </row>
    <row r="22" spans="1:32" ht="15.95" customHeight="1">
      <c r="A22" s="716"/>
      <c r="B22" s="11"/>
      <c r="C22" s="11"/>
      <c r="D22" s="11"/>
      <c r="E22" s="11"/>
      <c r="F22" s="11"/>
      <c r="G22" s="11"/>
      <c r="H22" s="11"/>
      <c r="I22" s="11"/>
      <c r="J22" s="11"/>
      <c r="K22" s="11"/>
      <c r="L22" s="11"/>
      <c r="M22" s="716"/>
      <c r="N22" s="569"/>
      <c r="O22" s="570"/>
      <c r="P22" s="570"/>
      <c r="Q22" s="570"/>
      <c r="R22" s="570"/>
      <c r="S22" s="570"/>
      <c r="T22" s="570"/>
      <c r="U22" s="571"/>
      <c r="V22" s="79"/>
      <c r="W22" s="79"/>
      <c r="X22" s="264"/>
      <c r="Y22" s="264"/>
      <c r="Z22" s="264"/>
      <c r="AA22" s="264"/>
      <c r="AB22" s="264"/>
      <c r="AC22" s="264"/>
      <c r="AD22" s="264"/>
      <c r="AE22" s="264"/>
      <c r="AF22" s="264"/>
    </row>
    <row r="23" spans="1:32" ht="15.95" customHeight="1">
      <c r="A23" s="716"/>
      <c r="B23" s="11"/>
      <c r="C23" s="11"/>
      <c r="D23" s="11"/>
      <c r="E23" s="11"/>
      <c r="F23" s="11"/>
      <c r="G23" s="11"/>
      <c r="H23" s="11"/>
      <c r="I23" s="11"/>
      <c r="J23" s="11"/>
      <c r="K23" s="11"/>
      <c r="L23" s="11"/>
      <c r="M23" s="716"/>
      <c r="N23" s="569"/>
      <c r="O23" s="570"/>
      <c r="P23" s="570"/>
      <c r="Q23" s="570"/>
      <c r="R23" s="570"/>
      <c r="S23" s="570"/>
      <c r="T23" s="570"/>
      <c r="U23" s="571"/>
      <c r="V23" s="79"/>
      <c r="W23" s="79"/>
      <c r="X23" s="264"/>
      <c r="Y23" s="264"/>
      <c r="Z23" s="264"/>
      <c r="AA23" s="264"/>
      <c r="AB23" s="264"/>
      <c r="AC23" s="264"/>
      <c r="AD23" s="264"/>
      <c r="AE23" s="264"/>
      <c r="AF23" s="264"/>
    </row>
    <row r="24" spans="1:32" ht="15.95" customHeight="1">
      <c r="A24" s="716"/>
      <c r="B24" s="11"/>
      <c r="C24" s="11"/>
      <c r="D24" s="11"/>
      <c r="E24" s="11"/>
      <c r="F24" s="11"/>
      <c r="G24" s="11"/>
      <c r="H24" s="11"/>
      <c r="I24" s="11"/>
      <c r="J24" s="11"/>
      <c r="K24" s="11"/>
      <c r="L24" s="11"/>
      <c r="M24" s="716"/>
      <c r="N24" s="569"/>
      <c r="O24" s="570"/>
      <c r="P24" s="570"/>
      <c r="Q24" s="570"/>
      <c r="R24" s="570"/>
      <c r="S24" s="570"/>
      <c r="T24" s="570"/>
      <c r="U24" s="571"/>
      <c r="V24" s="79"/>
      <c r="W24" s="79"/>
      <c r="X24" s="264"/>
      <c r="Y24" s="264"/>
      <c r="Z24" s="264"/>
      <c r="AA24" s="264"/>
      <c r="AB24" s="264"/>
      <c r="AC24" s="264"/>
      <c r="AD24" s="264"/>
      <c r="AE24" s="264"/>
      <c r="AF24" s="264"/>
    </row>
    <row r="25" spans="1:32" ht="15.95" customHeight="1">
      <c r="A25" s="716"/>
      <c r="B25" s="11"/>
      <c r="C25" s="11"/>
      <c r="D25" s="11"/>
      <c r="E25" s="11"/>
      <c r="F25" s="11"/>
      <c r="G25" s="11"/>
      <c r="H25" s="11"/>
      <c r="I25" s="11"/>
      <c r="J25" s="11"/>
      <c r="K25" s="11"/>
      <c r="L25" s="11"/>
      <c r="M25" s="716"/>
      <c r="N25" s="569"/>
      <c r="O25" s="570"/>
      <c r="P25" s="570"/>
      <c r="Q25" s="570"/>
      <c r="R25" s="570"/>
      <c r="S25" s="570"/>
      <c r="T25" s="570"/>
      <c r="U25" s="571"/>
      <c r="V25" s="79"/>
      <c r="W25" s="79"/>
      <c r="X25" s="264"/>
      <c r="Y25" s="264"/>
      <c r="Z25" s="264"/>
      <c r="AA25" s="264"/>
      <c r="AB25" s="264"/>
      <c r="AC25" s="264"/>
      <c r="AD25" s="264"/>
      <c r="AE25" s="264"/>
      <c r="AF25" s="264"/>
    </row>
    <row r="26" spans="1:32" ht="15.95" customHeight="1">
      <c r="A26" s="716"/>
      <c r="B26" s="11"/>
      <c r="C26" s="11"/>
      <c r="D26" s="11"/>
      <c r="E26" s="11"/>
      <c r="F26" s="11"/>
      <c r="G26" s="11"/>
      <c r="H26" s="11"/>
      <c r="I26" s="11"/>
      <c r="J26" s="11"/>
      <c r="K26" s="11"/>
      <c r="L26" s="11"/>
      <c r="M26" s="716"/>
      <c r="N26" s="569"/>
      <c r="O26" s="570"/>
      <c r="P26" s="570"/>
      <c r="Q26" s="570"/>
      <c r="R26" s="570"/>
      <c r="S26" s="570"/>
      <c r="T26" s="570"/>
      <c r="U26" s="571"/>
      <c r="V26" s="79"/>
      <c r="W26" s="79"/>
      <c r="X26" s="264"/>
      <c r="Y26" s="264"/>
      <c r="Z26" s="264"/>
      <c r="AA26" s="264"/>
      <c r="AB26" s="264"/>
      <c r="AC26" s="264"/>
      <c r="AD26" s="264"/>
      <c r="AE26" s="264"/>
      <c r="AF26" s="264"/>
    </row>
    <row r="27" spans="1:32" ht="15.95" customHeight="1">
      <c r="A27" s="716"/>
      <c r="B27" s="11"/>
      <c r="C27" s="11"/>
      <c r="D27" s="11"/>
      <c r="E27" s="11"/>
      <c r="F27" s="11"/>
      <c r="G27" s="11"/>
      <c r="H27" s="11"/>
      <c r="I27" s="11"/>
      <c r="J27" s="11"/>
      <c r="K27" s="11"/>
      <c r="L27" s="11"/>
      <c r="M27" s="716"/>
      <c r="N27" s="569"/>
      <c r="O27" s="570"/>
      <c r="P27" s="570"/>
      <c r="Q27" s="570"/>
      <c r="R27" s="570"/>
      <c r="S27" s="570"/>
      <c r="T27" s="570"/>
      <c r="U27" s="571"/>
      <c r="V27" s="79"/>
      <c r="W27" s="79"/>
      <c r="X27" s="264"/>
      <c r="Y27" s="264"/>
      <c r="Z27" s="264"/>
      <c r="AA27" s="264"/>
      <c r="AB27" s="264"/>
      <c r="AC27" s="264"/>
      <c r="AD27" s="264"/>
      <c r="AE27" s="264"/>
      <c r="AF27" s="264"/>
    </row>
    <row r="28" spans="1:32" ht="15.95" customHeight="1">
      <c r="A28" s="716"/>
      <c r="B28" s="11"/>
      <c r="C28" s="11"/>
      <c r="D28" s="11"/>
      <c r="E28" s="11"/>
      <c r="F28" s="11"/>
      <c r="G28" s="11"/>
      <c r="H28" s="11"/>
      <c r="I28" s="11"/>
      <c r="J28" s="11"/>
      <c r="K28" s="11"/>
      <c r="L28" s="11"/>
      <c r="M28" s="716"/>
      <c r="N28" s="569"/>
      <c r="O28" s="570"/>
      <c r="P28" s="570"/>
      <c r="Q28" s="570"/>
      <c r="R28" s="570"/>
      <c r="S28" s="570"/>
      <c r="T28" s="570"/>
      <c r="U28" s="571"/>
      <c r="V28" s="79"/>
      <c r="W28" s="79"/>
      <c r="X28" s="264"/>
      <c r="Y28" s="264"/>
      <c r="Z28" s="264"/>
      <c r="AA28" s="264"/>
      <c r="AB28" s="264"/>
      <c r="AC28" s="264"/>
      <c r="AD28" s="264"/>
      <c r="AE28" s="264"/>
      <c r="AF28" s="264"/>
    </row>
    <row r="29" spans="1:32" ht="15.95" customHeight="1">
      <c r="A29" s="716"/>
      <c r="B29" s="11"/>
      <c r="C29" s="11"/>
      <c r="D29" s="11"/>
      <c r="E29" s="11"/>
      <c r="F29" s="11"/>
      <c r="G29" s="11"/>
      <c r="H29" s="11"/>
      <c r="I29" s="11"/>
      <c r="J29" s="11"/>
      <c r="K29" s="11"/>
      <c r="L29" s="11"/>
      <c r="M29" s="716"/>
      <c r="N29" s="572"/>
      <c r="O29" s="573"/>
      <c r="P29" s="573"/>
      <c r="Q29" s="573"/>
      <c r="R29" s="573"/>
      <c r="S29" s="573"/>
      <c r="T29" s="573"/>
      <c r="U29" s="574"/>
      <c r="V29" s="79"/>
      <c r="W29" s="79"/>
      <c r="X29" s="264"/>
      <c r="Y29" s="264"/>
      <c r="Z29" s="264"/>
      <c r="AA29" s="264"/>
      <c r="AB29" s="264"/>
      <c r="AC29" s="264"/>
      <c r="AD29" s="264"/>
      <c r="AE29" s="264"/>
      <c r="AF29" s="264"/>
    </row>
    <row r="30" spans="1:32" ht="15.95" customHeight="1">
      <c r="A30" s="716"/>
      <c r="B30" s="11"/>
      <c r="C30" s="11"/>
      <c r="D30" s="11"/>
      <c r="E30" s="11"/>
      <c r="F30" s="11"/>
      <c r="G30" s="11"/>
      <c r="H30" s="11"/>
      <c r="I30" s="11"/>
      <c r="J30" s="11"/>
      <c r="K30" s="11"/>
      <c r="L30" s="11"/>
      <c r="M30" s="716"/>
      <c r="N30" s="603" t="s">
        <v>155</v>
      </c>
      <c r="O30" s="604"/>
      <c r="P30" s="604"/>
      <c r="Q30" s="604"/>
      <c r="R30" s="604"/>
      <c r="S30" s="604"/>
      <c r="T30" s="604"/>
      <c r="U30" s="605"/>
      <c r="V30" s="79"/>
      <c r="W30" s="79"/>
      <c r="X30" s="264"/>
      <c r="Y30" s="264"/>
      <c r="Z30" s="264"/>
      <c r="AA30" s="264"/>
      <c r="AB30" s="264"/>
      <c r="AC30" s="264"/>
      <c r="AD30" s="264"/>
      <c r="AE30" s="264"/>
      <c r="AF30" s="264"/>
    </row>
    <row r="31" spans="1:32" ht="15.95" customHeight="1">
      <c r="A31" s="716"/>
      <c r="B31" s="11"/>
      <c r="C31" s="11"/>
      <c r="D31" s="11"/>
      <c r="E31" s="11"/>
      <c r="F31" s="11"/>
      <c r="G31" s="11"/>
      <c r="H31" s="11"/>
      <c r="I31" s="11"/>
      <c r="J31" s="11"/>
      <c r="K31" s="11"/>
      <c r="L31" s="11"/>
      <c r="M31" s="716"/>
      <c r="N31" s="603" t="s">
        <v>165</v>
      </c>
      <c r="O31" s="604"/>
      <c r="P31" s="604"/>
      <c r="Q31" s="604"/>
      <c r="R31" s="604"/>
      <c r="S31" s="604"/>
      <c r="T31" s="604"/>
      <c r="U31" s="605"/>
      <c r="V31" s="79"/>
      <c r="W31" s="79"/>
      <c r="X31" s="264"/>
      <c r="Y31" s="264"/>
      <c r="Z31" s="264"/>
      <c r="AA31" s="264"/>
      <c r="AB31" s="264"/>
      <c r="AC31" s="264"/>
      <c r="AD31" s="264"/>
      <c r="AE31" s="264"/>
      <c r="AF31" s="264"/>
    </row>
    <row r="32" spans="1:32" ht="15.95" customHeight="1">
      <c r="A32" s="716"/>
      <c r="B32" s="11"/>
      <c r="C32" s="11"/>
      <c r="D32" s="11"/>
      <c r="E32" s="11"/>
      <c r="F32" s="11"/>
      <c r="G32" s="11"/>
      <c r="H32" s="11"/>
      <c r="I32" s="11"/>
      <c r="J32" s="11"/>
      <c r="K32" s="11"/>
      <c r="L32" s="11"/>
      <c r="M32" s="716"/>
      <c r="N32" s="588"/>
      <c r="O32" s="589"/>
      <c r="P32" s="589"/>
      <c r="Q32" s="589"/>
      <c r="R32" s="589"/>
      <c r="S32" s="589"/>
      <c r="T32" s="589"/>
      <c r="U32" s="590"/>
      <c r="V32" s="79"/>
      <c r="W32" s="79"/>
      <c r="X32" s="264"/>
      <c r="Y32" s="264"/>
      <c r="Z32" s="264"/>
      <c r="AA32" s="264"/>
      <c r="AB32" s="264"/>
      <c r="AC32" s="264"/>
      <c r="AD32" s="264"/>
      <c r="AE32" s="264"/>
      <c r="AF32" s="264"/>
    </row>
    <row r="33" spans="1:42" ht="15.95" customHeight="1">
      <c r="A33" s="716"/>
      <c r="B33" s="11"/>
      <c r="C33" s="11"/>
      <c r="D33" s="11"/>
      <c r="E33" s="11"/>
      <c r="F33" s="11"/>
      <c r="G33" s="11"/>
      <c r="H33" s="11"/>
      <c r="I33" s="11"/>
      <c r="J33" s="11"/>
      <c r="K33" s="11"/>
      <c r="L33" s="11"/>
      <c r="M33" s="716"/>
      <c r="N33" s="588"/>
      <c r="O33" s="589"/>
      <c r="P33" s="589"/>
      <c r="Q33" s="589"/>
      <c r="R33" s="589"/>
      <c r="S33" s="589"/>
      <c r="T33" s="589"/>
      <c r="U33" s="590"/>
      <c r="V33" s="79"/>
      <c r="W33" s="79"/>
      <c r="X33" s="264"/>
      <c r="Y33" s="264"/>
      <c r="Z33" s="264"/>
      <c r="AA33" s="264"/>
      <c r="AB33" s="264"/>
      <c r="AC33" s="264"/>
      <c r="AD33" s="264"/>
      <c r="AE33" s="264"/>
      <c r="AF33" s="264"/>
    </row>
    <row r="34" spans="1:42" ht="15.95" customHeight="1">
      <c r="A34" s="716"/>
      <c r="B34" s="11"/>
      <c r="C34" s="11"/>
      <c r="D34" s="11"/>
      <c r="E34" s="11"/>
      <c r="F34" s="11"/>
      <c r="G34" s="11"/>
      <c r="H34" s="11"/>
      <c r="I34" s="11"/>
      <c r="J34" s="11"/>
      <c r="K34" s="11"/>
      <c r="L34" s="11"/>
      <c r="M34" s="716"/>
      <c r="N34" s="588"/>
      <c r="O34" s="589"/>
      <c r="P34" s="589"/>
      <c r="Q34" s="589"/>
      <c r="R34" s="589"/>
      <c r="S34" s="589"/>
      <c r="T34" s="589"/>
      <c r="U34" s="590"/>
      <c r="V34" s="72"/>
      <c r="W34" s="72"/>
      <c r="X34" s="264"/>
      <c r="Y34" s="264"/>
      <c r="Z34" s="264"/>
      <c r="AA34" s="264"/>
      <c r="AB34" s="264"/>
      <c r="AC34" s="264"/>
      <c r="AD34" s="264"/>
      <c r="AE34" s="264"/>
      <c r="AF34" s="264"/>
    </row>
    <row r="35" spans="1:42" ht="15.95" customHeight="1">
      <c r="A35" s="716"/>
      <c r="B35" s="11"/>
      <c r="C35" s="11"/>
      <c r="D35" s="11"/>
      <c r="E35" s="11"/>
      <c r="F35" s="11"/>
      <c r="G35" s="11"/>
      <c r="H35" s="11"/>
      <c r="I35" s="11"/>
      <c r="J35" s="11"/>
      <c r="K35" s="11"/>
      <c r="L35" s="11"/>
      <c r="M35" s="716"/>
      <c r="N35" s="591"/>
      <c r="O35" s="592"/>
      <c r="P35" s="592"/>
      <c r="Q35" s="592"/>
      <c r="R35" s="592"/>
      <c r="S35" s="592"/>
      <c r="T35" s="592"/>
      <c r="U35" s="593"/>
      <c r="V35" s="31"/>
      <c r="W35" s="31"/>
      <c r="X35" s="264"/>
      <c r="Y35" s="264"/>
      <c r="Z35" s="264"/>
      <c r="AA35" s="264"/>
      <c r="AB35" s="264"/>
      <c r="AC35" s="264"/>
      <c r="AD35" s="264"/>
      <c r="AE35" s="264"/>
      <c r="AF35" s="264"/>
    </row>
    <row r="36" spans="1:42" ht="20.100000000000001" customHeight="1">
      <c r="A36" s="716"/>
      <c r="B36" s="717" t="s">
        <v>70</v>
      </c>
      <c r="C36" s="717"/>
      <c r="D36" s="717"/>
      <c r="E36" s="717"/>
      <c r="F36" s="717"/>
      <c r="G36" s="717"/>
      <c r="H36" s="717"/>
      <c r="I36" s="717"/>
      <c r="J36" s="717"/>
      <c r="K36" s="717"/>
      <c r="L36" s="717"/>
      <c r="M36" s="716"/>
      <c r="N36" s="43" t="str">
        <f>O39</f>
        <v>CA</v>
      </c>
      <c r="O36" s="718" t="s">
        <v>72</v>
      </c>
      <c r="P36" s="718"/>
      <c r="Q36" s="718"/>
      <c r="R36" s="718"/>
      <c r="S36" s="718"/>
      <c r="T36" s="718"/>
      <c r="U36" s="43"/>
      <c r="V36" s="73"/>
      <c r="W36" s="73"/>
      <c r="X36" s="264"/>
      <c r="Y36" s="264"/>
      <c r="Z36" s="264"/>
      <c r="AA36" s="264"/>
      <c r="AB36" s="264"/>
      <c r="AC36" s="264"/>
      <c r="AD36" s="264"/>
      <c r="AE36" s="264"/>
      <c r="AF36" s="264"/>
    </row>
    <row r="37" spans="1:42" ht="18" customHeight="1">
      <c r="A37" s="13"/>
      <c r="B37" s="715" t="s">
        <v>128</v>
      </c>
      <c r="C37" s="715"/>
      <c r="D37" s="715"/>
      <c r="E37" s="715"/>
      <c r="F37" s="715"/>
      <c r="G37" s="715"/>
      <c r="H37" s="715"/>
      <c r="I37" s="715"/>
      <c r="J37" s="715"/>
      <c r="K37" s="715"/>
      <c r="L37" s="715"/>
      <c r="M37" s="13"/>
      <c r="N37" s="259" t="s">
        <v>136</v>
      </c>
      <c r="O37" s="33"/>
      <c r="P37" s="33"/>
      <c r="Q37" s="33"/>
      <c r="R37" s="33"/>
      <c r="S37" s="33"/>
      <c r="T37" s="33"/>
      <c r="U37" s="33"/>
      <c r="V37" s="74"/>
      <c r="W37" s="727" t="s">
        <v>164</v>
      </c>
      <c r="X37" s="727"/>
      <c r="Y37" s="727"/>
      <c r="Z37" s="727"/>
      <c r="AA37" s="727"/>
      <c r="AB37" s="264"/>
      <c r="AC37" s="264"/>
      <c r="AD37" s="264"/>
      <c r="AE37" s="264"/>
      <c r="AF37" s="264"/>
    </row>
    <row r="38" spans="1:42" ht="15.95" customHeight="1">
      <c r="A38" s="94"/>
      <c r="B38" s="94"/>
      <c r="C38" s="94"/>
      <c r="D38" s="94"/>
      <c r="E38" s="94"/>
      <c r="F38" s="94"/>
      <c r="G38" s="94"/>
      <c r="H38" s="94"/>
      <c r="I38" s="94"/>
      <c r="J38" s="94"/>
      <c r="K38" s="94"/>
      <c r="L38" s="94"/>
      <c r="M38" s="12"/>
      <c r="N38" s="35"/>
      <c r="O38" s="35"/>
      <c r="P38" s="35"/>
      <c r="Q38" s="35"/>
      <c r="R38" s="35"/>
      <c r="S38" s="35"/>
      <c r="T38" s="35"/>
      <c r="U38" s="35"/>
      <c r="V38" s="15"/>
      <c r="W38" s="727"/>
      <c r="X38" s="727"/>
      <c r="Y38" s="727"/>
      <c r="Z38" s="727"/>
      <c r="AA38" s="727"/>
      <c r="AB38" s="264"/>
      <c r="AC38" s="264"/>
      <c r="AD38" s="22"/>
      <c r="AE38" s="22"/>
      <c r="AF38" s="22"/>
      <c r="AG38" s="22"/>
      <c r="AH38" s="22"/>
      <c r="AI38" s="22"/>
      <c r="AJ38" s="22"/>
      <c r="AK38" s="22"/>
      <c r="AL38" s="22"/>
      <c r="AM38" s="22"/>
      <c r="AN38" s="22"/>
      <c r="AO38" s="22"/>
      <c r="AP38" s="22"/>
    </row>
    <row r="39" spans="1:42" ht="15.95" customHeight="1">
      <c r="A39" s="94"/>
      <c r="B39" s="94"/>
      <c r="C39" s="586" t="s">
        <v>156</v>
      </c>
      <c r="D39" s="586"/>
      <c r="E39" s="586"/>
      <c r="F39" s="586"/>
      <c r="G39" s="586"/>
      <c r="H39" s="586"/>
      <c r="I39" s="586"/>
      <c r="J39" s="586"/>
      <c r="K39" s="94"/>
      <c r="L39" s="94"/>
      <c r="M39" s="12"/>
      <c r="N39" s="35"/>
      <c r="O39" s="122" t="s">
        <v>284</v>
      </c>
      <c r="P39" s="119"/>
      <c r="Q39" s="119"/>
      <c r="R39" s="119"/>
      <c r="S39" s="726" t="s">
        <v>199</v>
      </c>
      <c r="T39" s="726"/>
      <c r="U39" s="726"/>
      <c r="V39" s="15"/>
      <c r="W39" s="120"/>
      <c r="X39" s="120"/>
      <c r="Y39" s="120"/>
      <c r="Z39" s="22"/>
      <c r="AA39" s="264"/>
      <c r="AB39" s="264"/>
      <c r="AC39" s="264"/>
      <c r="AD39" s="22"/>
      <c r="AE39" s="22"/>
      <c r="AF39" s="22"/>
      <c r="AG39" s="22"/>
      <c r="AH39" s="266"/>
      <c r="AI39" s="266"/>
      <c r="AJ39" s="266"/>
      <c r="AK39" s="266"/>
      <c r="AL39" s="120"/>
      <c r="AM39" s="120"/>
      <c r="AN39" s="120"/>
      <c r="AO39" s="120"/>
      <c r="AP39" s="22"/>
    </row>
    <row r="40" spans="1:42" ht="15.95" customHeight="1">
      <c r="A40" s="94"/>
      <c r="B40" s="94"/>
      <c r="C40" s="586"/>
      <c r="D40" s="586"/>
      <c r="E40" s="586"/>
      <c r="F40" s="586"/>
      <c r="G40" s="586"/>
      <c r="H40" s="586"/>
      <c r="I40" s="586"/>
      <c r="J40" s="586"/>
      <c r="K40" s="94"/>
      <c r="L40" s="94"/>
      <c r="M40" s="12"/>
      <c r="N40" s="35"/>
      <c r="O40" s="95" t="s">
        <v>131</v>
      </c>
      <c r="P40" s="116">
        <v>1.1299999999999999</v>
      </c>
      <c r="Q40" s="116">
        <v>1</v>
      </c>
      <c r="R40" s="116">
        <v>0.92</v>
      </c>
      <c r="S40" s="726"/>
      <c r="T40" s="726"/>
      <c r="U40" s="726"/>
      <c r="V40" s="15"/>
      <c r="W40" s="4" t="s">
        <v>195</v>
      </c>
      <c r="X40" s="4"/>
      <c r="Y40" s="4" t="s">
        <v>196</v>
      </c>
      <c r="Z40" s="22"/>
      <c r="AA40" s="264"/>
      <c r="AB40" s="264"/>
      <c r="AC40" s="264"/>
      <c r="AD40" s="22"/>
      <c r="AE40" s="22"/>
      <c r="AF40" s="22"/>
      <c r="AG40" s="22"/>
      <c r="AH40" s="266"/>
      <c r="AI40" s="266"/>
      <c r="AJ40" s="266"/>
      <c r="AK40" s="266"/>
      <c r="AL40" s="120"/>
      <c r="AM40" s="120"/>
      <c r="AN40" s="120"/>
      <c r="AO40" s="120"/>
      <c r="AP40" s="22"/>
    </row>
    <row r="41" spans="1:42" ht="15.95" customHeight="1">
      <c r="A41" s="94"/>
      <c r="B41" s="94"/>
      <c r="C41" s="586"/>
      <c r="D41" s="586"/>
      <c r="E41" s="586"/>
      <c r="F41" s="586"/>
      <c r="G41" s="586"/>
      <c r="H41" s="586"/>
      <c r="I41" s="586"/>
      <c r="J41" s="586"/>
      <c r="K41" s="94"/>
      <c r="L41" s="94"/>
      <c r="M41" s="12"/>
      <c r="N41" s="35"/>
      <c r="O41" s="95"/>
      <c r="P41" s="117" t="s">
        <v>129</v>
      </c>
      <c r="Q41" s="117" t="s">
        <v>130</v>
      </c>
      <c r="R41" s="117" t="s">
        <v>16</v>
      </c>
      <c r="S41" s="726"/>
      <c r="T41" s="726"/>
      <c r="U41" s="726"/>
      <c r="V41" s="15"/>
      <c r="W41" s="264"/>
      <c r="X41" s="264"/>
      <c r="Y41" s="248" t="s">
        <v>129</v>
      </c>
      <c r="Z41" s="248" t="s">
        <v>130</v>
      </c>
      <c r="AA41" s="264"/>
      <c r="AB41" s="264"/>
      <c r="AC41" s="264"/>
      <c r="AD41" s="22"/>
      <c r="AE41" s="22"/>
      <c r="AF41" s="22"/>
      <c r="AG41" s="22"/>
      <c r="AH41" s="266"/>
      <c r="AI41" s="266"/>
      <c r="AJ41" s="266"/>
      <c r="AK41" s="266"/>
      <c r="AL41" s="120"/>
      <c r="AM41" s="120"/>
      <c r="AN41" s="120"/>
      <c r="AO41" s="120"/>
      <c r="AP41" s="22"/>
    </row>
    <row r="42" spans="1:42" ht="15.95" customHeight="1">
      <c r="A42" s="94"/>
      <c r="B42" s="94"/>
      <c r="C42" s="586"/>
      <c r="D42" s="586"/>
      <c r="E42" s="586"/>
      <c r="F42" s="586"/>
      <c r="G42" s="586"/>
      <c r="H42" s="586"/>
      <c r="I42" s="586"/>
      <c r="J42" s="586"/>
      <c r="K42" s="94"/>
      <c r="L42" s="94"/>
      <c r="M42" s="12"/>
      <c r="N42" s="35"/>
      <c r="O42" s="114" t="s">
        <v>134</v>
      </c>
      <c r="P42" s="383">
        <v>0</v>
      </c>
      <c r="Q42" s="384">
        <v>0</v>
      </c>
      <c r="R42" s="505">
        <v>1219.1480993502478</v>
      </c>
      <c r="S42" s="726"/>
      <c r="T42" s="726"/>
      <c r="U42" s="726"/>
      <c r="V42" s="15"/>
      <c r="W42" s="385" t="s">
        <v>134</v>
      </c>
      <c r="X42" s="245"/>
      <c r="Y42" s="388">
        <v>0</v>
      </c>
      <c r="Z42" s="389">
        <v>0</v>
      </c>
      <c r="AA42" s="264"/>
      <c r="AB42" s="264"/>
      <c r="AC42" s="264"/>
      <c r="AD42" s="22"/>
      <c r="AE42" s="22"/>
      <c r="AF42" s="22"/>
      <c r="AG42" s="22"/>
      <c r="AH42" s="266"/>
      <c r="AI42" s="266"/>
      <c r="AJ42" s="266"/>
      <c r="AK42" s="266"/>
      <c r="AL42" s="120"/>
      <c r="AM42" s="120"/>
      <c r="AN42" s="120"/>
      <c r="AO42" s="120"/>
      <c r="AP42" s="22"/>
    </row>
    <row r="43" spans="1:42" ht="15.95" customHeight="1">
      <c r="A43" s="94"/>
      <c r="B43" s="94"/>
      <c r="C43" s="586"/>
      <c r="D43" s="586"/>
      <c r="E43" s="586"/>
      <c r="F43" s="586"/>
      <c r="G43" s="586"/>
      <c r="H43" s="586"/>
      <c r="I43" s="586"/>
      <c r="J43" s="586"/>
      <c r="K43" s="94"/>
      <c r="L43" s="94"/>
      <c r="M43" s="12"/>
      <c r="N43" s="35"/>
      <c r="O43" s="115" t="s">
        <v>135</v>
      </c>
      <c r="P43" s="383">
        <v>0</v>
      </c>
      <c r="Q43" s="384">
        <v>0</v>
      </c>
      <c r="R43" s="505">
        <v>503.00859398500887</v>
      </c>
      <c r="S43" s="726"/>
      <c r="T43" s="726"/>
      <c r="U43" s="726"/>
      <c r="V43" s="15"/>
      <c r="W43" s="386" t="s">
        <v>135</v>
      </c>
      <c r="X43" s="246"/>
      <c r="Y43" s="388">
        <v>0</v>
      </c>
      <c r="Z43" s="389">
        <v>0</v>
      </c>
      <c r="AA43" s="264"/>
      <c r="AB43" s="264"/>
      <c r="AC43" s="264"/>
      <c r="AD43" s="22"/>
      <c r="AE43" s="22"/>
      <c r="AF43" s="22"/>
      <c r="AG43" s="22"/>
      <c r="AH43" s="266"/>
      <c r="AI43" s="266"/>
      <c r="AJ43" s="266"/>
      <c r="AK43" s="266"/>
      <c r="AL43" s="266"/>
      <c r="AM43" s="22"/>
      <c r="AN43" s="22"/>
      <c r="AO43" s="22"/>
      <c r="AP43" s="22"/>
    </row>
    <row r="44" spans="1:42" ht="15.95" customHeight="1">
      <c r="A44" s="94"/>
      <c r="B44" s="94"/>
      <c r="C44" s="586"/>
      <c r="D44" s="586"/>
      <c r="E44" s="586"/>
      <c r="F44" s="586"/>
      <c r="G44" s="586"/>
      <c r="H44" s="586"/>
      <c r="I44" s="586"/>
      <c r="J44" s="586"/>
      <c r="K44" s="94"/>
      <c r="L44" s="94"/>
      <c r="M44" s="12"/>
      <c r="N44" s="35"/>
      <c r="O44" s="85" t="s">
        <v>312</v>
      </c>
      <c r="P44" s="383">
        <v>0</v>
      </c>
      <c r="Q44" s="384">
        <v>0</v>
      </c>
      <c r="R44" s="505">
        <v>2180.0746523703197</v>
      </c>
      <c r="S44" s="726"/>
      <c r="T44" s="726"/>
      <c r="U44" s="726"/>
      <c r="V44" s="15"/>
      <c r="W44" s="387" t="str">
        <f>'FIG3'!$W$52&amp;" "&amp;'FIG3'!$X$52&amp;"-D"</f>
        <v xml:space="preserve">  Los Angeles-D</v>
      </c>
      <c r="X44" s="247"/>
      <c r="Y44" s="388">
        <v>0</v>
      </c>
      <c r="Z44" s="389">
        <v>0</v>
      </c>
      <c r="AA44" s="264"/>
      <c r="AB44" s="264"/>
      <c r="AC44" s="264"/>
      <c r="AD44" s="22"/>
      <c r="AE44" s="22"/>
      <c r="AF44" s="22"/>
      <c r="AG44" s="22"/>
      <c r="AH44" s="266"/>
      <c r="AI44" s="266"/>
      <c r="AJ44" s="266"/>
      <c r="AK44" s="266"/>
      <c r="AL44" s="266"/>
      <c r="AM44" s="22"/>
      <c r="AN44" s="22"/>
      <c r="AO44" s="22"/>
      <c r="AP44" s="22"/>
    </row>
    <row r="45" spans="1:42" ht="15.95" customHeight="1">
      <c r="A45" s="94"/>
      <c r="B45" s="94"/>
      <c r="C45" s="94"/>
      <c r="D45" s="94"/>
      <c r="E45" s="94"/>
      <c r="F45" s="94"/>
      <c r="G45" s="94"/>
      <c r="H45" s="94"/>
      <c r="I45" s="94"/>
      <c r="J45" s="94"/>
      <c r="K45" s="94"/>
      <c r="L45" s="94"/>
      <c r="M45" s="12"/>
      <c r="N45" s="35"/>
      <c r="O45" s="85" t="s">
        <v>313</v>
      </c>
      <c r="P45" s="383">
        <v>0</v>
      </c>
      <c r="Q45" s="384">
        <v>0</v>
      </c>
      <c r="R45" s="505">
        <v>496.31793882259115</v>
      </c>
      <c r="S45" s="726"/>
      <c r="T45" s="726"/>
      <c r="U45" s="726"/>
      <c r="V45" s="15"/>
      <c r="W45" s="387" t="str">
        <f>'FIG3'!$W$52&amp;" "&amp;'FIG3'!$X$52&amp;"-C"</f>
        <v xml:space="preserve">  Los Angeles-C</v>
      </c>
      <c r="X45" s="247"/>
      <c r="Y45" s="388">
        <v>0</v>
      </c>
      <c r="Z45" s="389">
        <v>0</v>
      </c>
      <c r="AA45" s="264"/>
      <c r="AB45" s="728" t="s">
        <v>194</v>
      </c>
      <c r="AC45" s="728"/>
      <c r="AD45" s="728"/>
      <c r="AE45" s="728"/>
      <c r="AF45" s="728"/>
      <c r="AG45" s="22"/>
      <c r="AH45" s="266"/>
      <c r="AI45" s="266"/>
      <c r="AJ45" s="266"/>
      <c r="AK45" s="266"/>
      <c r="AL45" s="266"/>
      <c r="AM45" s="22"/>
      <c r="AN45" s="22"/>
      <c r="AO45" s="22"/>
      <c r="AP45" s="22"/>
    </row>
    <row r="46" spans="1:42" ht="15.95" customHeight="1">
      <c r="A46" s="94"/>
      <c r="B46" s="94"/>
      <c r="C46" s="94"/>
      <c r="D46" s="94"/>
      <c r="E46" s="94"/>
      <c r="F46" s="94"/>
      <c r="G46" s="94"/>
      <c r="H46" s="94"/>
      <c r="I46" s="94"/>
      <c r="J46" s="94"/>
      <c r="K46" s="94"/>
      <c r="L46" s="94"/>
      <c r="M46" s="12"/>
      <c r="N46" s="35"/>
      <c r="O46" s="85" t="s">
        <v>314</v>
      </c>
      <c r="P46" s="383">
        <v>0</v>
      </c>
      <c r="Q46" s="384">
        <v>0</v>
      </c>
      <c r="R46" s="505">
        <v>651.95841163811644</v>
      </c>
      <c r="S46" s="726"/>
      <c r="T46" s="726"/>
      <c r="U46" s="726"/>
      <c r="V46" s="15"/>
      <c r="W46" s="387" t="str">
        <f>'FIG3'!$W$53&amp;" "&amp;'FIG3'!$X$53&amp;"-D"</f>
        <v xml:space="preserve">  San Diego-D</v>
      </c>
      <c r="X46" s="247"/>
      <c r="Y46" s="388">
        <v>0</v>
      </c>
      <c r="Z46" s="389">
        <v>0</v>
      </c>
      <c r="AA46" s="264"/>
      <c r="AB46" s="728"/>
      <c r="AC46" s="728"/>
      <c r="AD46" s="728"/>
      <c r="AE46" s="728"/>
      <c r="AF46" s="728"/>
      <c r="AG46" s="22"/>
      <c r="AH46" s="266"/>
      <c r="AI46" s="266"/>
      <c r="AJ46" s="266"/>
      <c r="AK46" s="266"/>
      <c r="AL46" s="266"/>
      <c r="AM46" s="22"/>
      <c r="AN46" s="22"/>
      <c r="AO46" s="22"/>
      <c r="AP46" s="22"/>
    </row>
    <row r="47" spans="1:42" ht="15.95" customHeight="1">
      <c r="A47" s="94"/>
      <c r="B47" s="94"/>
      <c r="C47" s="723" t="s">
        <v>133</v>
      </c>
      <c r="D47" s="723"/>
      <c r="E47" s="723"/>
      <c r="F47" s="723"/>
      <c r="G47" s="723"/>
      <c r="H47" s="723"/>
      <c r="I47" s="723"/>
      <c r="J47" s="723"/>
      <c r="K47" s="94"/>
      <c r="L47" s="94"/>
      <c r="M47" s="12"/>
      <c r="N47" s="35"/>
      <c r="O47" s="85" t="s">
        <v>315</v>
      </c>
      <c r="P47" s="383">
        <v>0</v>
      </c>
      <c r="Q47" s="384">
        <v>0</v>
      </c>
      <c r="R47" s="505">
        <v>504.68053349558085</v>
      </c>
      <c r="S47" s="726"/>
      <c r="T47" s="726"/>
      <c r="U47" s="726"/>
      <c r="V47" s="17"/>
      <c r="W47" s="387" t="str">
        <f>'FIG3'!$W$53&amp;" "&amp;'FIG3'!$X$53&amp;"-C"</f>
        <v xml:space="preserve">  San Diego-C</v>
      </c>
      <c r="X47" s="247"/>
      <c r="Y47" s="388">
        <v>0</v>
      </c>
      <c r="Z47" s="389">
        <v>0</v>
      </c>
      <c r="AA47" s="264"/>
      <c r="AB47" s="728"/>
      <c r="AC47" s="728"/>
      <c r="AD47" s="728"/>
      <c r="AE47" s="728"/>
      <c r="AF47" s="728"/>
      <c r="AG47" s="22"/>
      <c r="AH47" s="266"/>
      <c r="AI47" s="17"/>
      <c r="AJ47" s="17"/>
      <c r="AK47" s="17"/>
      <c r="AL47" s="17"/>
      <c r="AM47" s="22"/>
      <c r="AN47" s="22"/>
      <c r="AO47" s="22"/>
      <c r="AP47" s="22"/>
    </row>
    <row r="48" spans="1:42" ht="15.95" customHeight="1">
      <c r="A48" s="94"/>
      <c r="B48" s="94"/>
      <c r="C48" s="723"/>
      <c r="D48" s="723"/>
      <c r="E48" s="723"/>
      <c r="F48" s="723"/>
      <c r="G48" s="723"/>
      <c r="H48" s="723"/>
      <c r="I48" s="723"/>
      <c r="J48" s="723"/>
      <c r="K48" s="94"/>
      <c r="L48" s="94"/>
      <c r="M48" s="12"/>
      <c r="N48" s="35"/>
      <c r="O48" s="85" t="s">
        <v>139</v>
      </c>
      <c r="P48" s="383">
        <v>0</v>
      </c>
      <c r="Q48" s="384">
        <v>0</v>
      </c>
      <c r="R48" s="505" t="e">
        <v>#DIV/0!</v>
      </c>
      <c r="S48" s="726"/>
      <c r="T48" s="726"/>
      <c r="U48" s="726"/>
      <c r="V48" s="17"/>
      <c r="W48" s="387" t="str">
        <f>'FIG3'!$W$54&amp;" "&amp;'FIG3'!$X$54&amp;"-D"</f>
        <v>FA3L1 FA3L2-D</v>
      </c>
      <c r="X48" s="247"/>
      <c r="Y48" s="388">
        <v>0</v>
      </c>
      <c r="Z48" s="389">
        <v>0</v>
      </c>
      <c r="AA48" s="264"/>
      <c r="AB48" s="728"/>
      <c r="AC48" s="728"/>
      <c r="AD48" s="728"/>
      <c r="AE48" s="728"/>
      <c r="AF48" s="728"/>
      <c r="AG48" s="22"/>
      <c r="AH48" s="266"/>
      <c r="AI48" s="17"/>
      <c r="AJ48" s="17"/>
      <c r="AK48" s="17"/>
      <c r="AL48" s="17"/>
      <c r="AM48" s="22"/>
      <c r="AN48" s="22"/>
      <c r="AO48" s="22"/>
      <c r="AP48" s="22"/>
    </row>
    <row r="49" spans="1:42" ht="15.95" customHeight="1">
      <c r="A49" s="94"/>
      <c r="B49" s="94"/>
      <c r="C49" s="723"/>
      <c r="D49" s="723"/>
      <c r="E49" s="723"/>
      <c r="F49" s="723"/>
      <c r="G49" s="723"/>
      <c r="H49" s="723"/>
      <c r="I49" s="723"/>
      <c r="J49" s="723"/>
      <c r="K49" s="94"/>
      <c r="L49" s="94"/>
      <c r="M49" s="12"/>
      <c r="N49" s="35"/>
      <c r="O49" s="85" t="s">
        <v>140</v>
      </c>
      <c r="P49" s="383">
        <v>0</v>
      </c>
      <c r="Q49" s="384">
        <v>0</v>
      </c>
      <c r="R49" s="505" t="e">
        <v>#DIV/0!</v>
      </c>
      <c r="S49" s="726"/>
      <c r="T49" s="726"/>
      <c r="U49" s="726"/>
      <c r="V49" s="17"/>
      <c r="W49" s="387" t="str">
        <f>'FIG3'!$W$54&amp;" "&amp;'FIG3'!$X$54&amp;"-C"</f>
        <v>FA3L1 FA3L2-C</v>
      </c>
      <c r="X49" s="247"/>
      <c r="Y49" s="388">
        <v>0</v>
      </c>
      <c r="Z49" s="389">
        <v>0</v>
      </c>
      <c r="AA49" s="264"/>
      <c r="AB49" s="264"/>
      <c r="AC49" s="264"/>
      <c r="AD49" s="22"/>
      <c r="AE49" s="22"/>
      <c r="AF49" s="22"/>
      <c r="AG49" s="22"/>
      <c r="AH49" s="266"/>
      <c r="AI49" s="17"/>
      <c r="AJ49" s="17"/>
      <c r="AK49" s="17"/>
      <c r="AL49" s="17"/>
      <c r="AM49" s="22"/>
      <c r="AN49" s="22"/>
      <c r="AO49" s="22"/>
      <c r="AP49" s="22"/>
    </row>
    <row r="50" spans="1:42" ht="15.95" customHeight="1">
      <c r="A50" s="94"/>
      <c r="B50" s="94"/>
      <c r="C50" s="723"/>
      <c r="D50" s="723"/>
      <c r="E50" s="723"/>
      <c r="F50" s="723"/>
      <c r="G50" s="723"/>
      <c r="H50" s="723"/>
      <c r="I50" s="723"/>
      <c r="J50" s="723"/>
      <c r="K50" s="94"/>
      <c r="L50" s="94"/>
      <c r="M50" s="12"/>
      <c r="N50" s="35"/>
      <c r="O50" s="85" t="s">
        <v>141</v>
      </c>
      <c r="P50" s="383">
        <v>0</v>
      </c>
      <c r="Q50" s="384">
        <v>0</v>
      </c>
      <c r="R50" s="505" t="e">
        <v>#DIV/0!</v>
      </c>
      <c r="S50" s="726"/>
      <c r="T50" s="726"/>
      <c r="U50" s="726"/>
      <c r="V50" s="17"/>
      <c r="W50" s="387" t="str">
        <f>'FIG3'!$W$55&amp;" "&amp;'FIG3'!$X$55&amp;"-D"</f>
        <v>FA4L1 FA4L2-D</v>
      </c>
      <c r="X50" s="247"/>
      <c r="Y50" s="388">
        <v>0</v>
      </c>
      <c r="Z50" s="389">
        <v>0</v>
      </c>
      <c r="AA50" s="264"/>
      <c r="AB50" s="264"/>
      <c r="AC50" s="264"/>
      <c r="AD50" s="22"/>
      <c r="AE50" s="22"/>
      <c r="AF50" s="22"/>
      <c r="AG50" s="22"/>
      <c r="AH50" s="266"/>
      <c r="AI50" s="17"/>
      <c r="AJ50" s="17"/>
      <c r="AK50" s="17"/>
      <c r="AL50" s="17"/>
      <c r="AM50" s="22"/>
      <c r="AN50" s="22"/>
      <c r="AO50" s="22"/>
      <c r="AP50" s="22"/>
    </row>
    <row r="51" spans="1:42" ht="15.95" customHeight="1">
      <c r="A51" s="94"/>
      <c r="B51" s="94"/>
      <c r="C51" s="723"/>
      <c r="D51" s="723"/>
      <c r="E51" s="723"/>
      <c r="F51" s="723"/>
      <c r="G51" s="723"/>
      <c r="H51" s="723"/>
      <c r="I51" s="723"/>
      <c r="J51" s="723"/>
      <c r="K51" s="94"/>
      <c r="L51" s="94"/>
      <c r="M51" s="12"/>
      <c r="N51" s="35"/>
      <c r="O51" s="85" t="s">
        <v>142</v>
      </c>
      <c r="P51" s="383">
        <v>0</v>
      </c>
      <c r="Q51" s="384">
        <v>0</v>
      </c>
      <c r="R51" s="505" t="e">
        <v>#DIV/0!</v>
      </c>
      <c r="S51" s="726"/>
      <c r="T51" s="726"/>
      <c r="U51" s="726"/>
      <c r="V51" s="17"/>
      <c r="W51" s="387" t="str">
        <f>'FIG3'!$W$55&amp;" "&amp;'FIG3'!$X$55&amp;"-C"</f>
        <v>FA4L1 FA4L2-C</v>
      </c>
      <c r="X51" s="247"/>
      <c r="Y51" s="388">
        <v>0</v>
      </c>
      <c r="Z51" s="389">
        <v>0</v>
      </c>
      <c r="AA51" s="264"/>
      <c r="AB51" s="264"/>
      <c r="AC51" s="264"/>
      <c r="AD51" s="22"/>
      <c r="AE51" s="22"/>
      <c r="AF51" s="22"/>
      <c r="AG51" s="22"/>
      <c r="AH51" s="266"/>
      <c r="AI51" s="17"/>
      <c r="AJ51" s="17"/>
      <c r="AK51" s="17"/>
      <c r="AL51" s="17"/>
      <c r="AM51" s="22"/>
      <c r="AN51" s="22"/>
      <c r="AO51" s="22"/>
      <c r="AP51" s="22"/>
    </row>
    <row r="52" spans="1:42" ht="15.95" customHeight="1">
      <c r="A52" s="94"/>
      <c r="B52" s="94"/>
      <c r="C52" s="723"/>
      <c r="D52" s="723"/>
      <c r="E52" s="723"/>
      <c r="F52" s="723"/>
      <c r="G52" s="723"/>
      <c r="H52" s="723"/>
      <c r="I52" s="723"/>
      <c r="J52" s="723"/>
      <c r="K52" s="94"/>
      <c r="L52" s="94"/>
      <c r="M52" s="12"/>
      <c r="N52" s="35"/>
      <c r="O52" s="85" t="s">
        <v>143</v>
      </c>
      <c r="P52" s="383">
        <v>0</v>
      </c>
      <c r="Q52" s="384">
        <v>0</v>
      </c>
      <c r="R52" s="505" t="e">
        <v>#DIV/0!</v>
      </c>
      <c r="S52" s="726"/>
      <c r="T52" s="726"/>
      <c r="U52" s="726"/>
      <c r="V52" s="15"/>
      <c r="W52" s="387" t="str">
        <f>'FIG3'!$W$56&amp;" "&amp;'FIG3'!$X$56&amp;"-D"</f>
        <v>FA5L1 FA5L2-D</v>
      </c>
      <c r="X52" s="247"/>
      <c r="Y52" s="388">
        <v>0</v>
      </c>
      <c r="Z52" s="389">
        <v>0</v>
      </c>
      <c r="AA52" s="264"/>
      <c r="AB52" s="264"/>
      <c r="AC52" s="264"/>
      <c r="AD52" s="267"/>
      <c r="AE52" s="267"/>
      <c r="AF52" s="267"/>
      <c r="AG52" s="267"/>
      <c r="AH52" s="267"/>
      <c r="AI52" s="267"/>
      <c r="AJ52" s="266"/>
      <c r="AK52" s="266"/>
      <c r="AL52" s="266"/>
      <c r="AM52" s="22"/>
      <c r="AN52" s="22"/>
      <c r="AO52" s="22"/>
      <c r="AP52" s="22"/>
    </row>
    <row r="53" spans="1:42" ht="15.95" customHeight="1">
      <c r="A53" s="94"/>
      <c r="B53" s="94"/>
      <c r="C53" s="723"/>
      <c r="D53" s="723"/>
      <c r="E53" s="723"/>
      <c r="F53" s="723"/>
      <c r="G53" s="723"/>
      <c r="H53" s="723"/>
      <c r="I53" s="723"/>
      <c r="J53" s="723"/>
      <c r="K53" s="94"/>
      <c r="L53" s="94"/>
      <c r="M53" s="12"/>
      <c r="N53" s="35"/>
      <c r="O53" s="85" t="s">
        <v>144</v>
      </c>
      <c r="P53" s="383">
        <v>0</v>
      </c>
      <c r="Q53" s="384">
        <v>0</v>
      </c>
      <c r="R53" s="505" t="e">
        <v>#DIV/0!</v>
      </c>
      <c r="S53" s="726"/>
      <c r="T53" s="726"/>
      <c r="U53" s="726"/>
      <c r="V53" s="76"/>
      <c r="W53" s="387" t="str">
        <f>'FIG3'!$W$56&amp;" "&amp;'FIG3'!$X$56&amp;"-C"</f>
        <v>FA5L1 FA5L2-C</v>
      </c>
      <c r="X53" s="247"/>
      <c r="Y53" s="388">
        <v>0</v>
      </c>
      <c r="Z53" s="389">
        <v>0</v>
      </c>
      <c r="AA53" s="264"/>
      <c r="AB53" s="264"/>
      <c r="AC53" s="264"/>
      <c r="AD53" s="267"/>
      <c r="AE53" s="267"/>
      <c r="AF53" s="267"/>
      <c r="AG53" s="267"/>
      <c r="AH53" s="267"/>
      <c r="AI53" s="267"/>
      <c r="AJ53" s="76"/>
      <c r="AK53" s="76"/>
      <c r="AL53" s="76"/>
      <c r="AM53" s="22"/>
      <c r="AN53" s="22"/>
      <c r="AO53" s="22"/>
      <c r="AP53" s="22"/>
    </row>
    <row r="54" spans="1:42" ht="15.95" customHeight="1">
      <c r="A54" s="94"/>
      <c r="B54" s="94"/>
      <c r="C54" s="723"/>
      <c r="D54" s="723"/>
      <c r="E54" s="723"/>
      <c r="F54" s="723"/>
      <c r="G54" s="723"/>
      <c r="H54" s="723"/>
      <c r="I54" s="723"/>
      <c r="J54" s="723"/>
      <c r="K54" s="94"/>
      <c r="L54" s="94"/>
      <c r="M54" s="12"/>
      <c r="N54" s="35"/>
      <c r="O54" s="722" t="s">
        <v>148</v>
      </c>
      <c r="P54" s="722"/>
      <c r="Q54" s="722"/>
      <c r="R54" s="722"/>
      <c r="S54" s="722"/>
      <c r="T54" s="722"/>
      <c r="U54" s="722"/>
      <c r="V54" s="76"/>
      <c r="W54" s="264"/>
      <c r="X54" s="22"/>
      <c r="Y54" s="264"/>
      <c r="Z54" s="264"/>
      <c r="AA54" s="264"/>
      <c r="AB54" s="264"/>
      <c r="AC54" s="264"/>
      <c r="AD54" s="267"/>
      <c r="AE54" s="267"/>
      <c r="AF54" s="267"/>
      <c r="AG54" s="267"/>
      <c r="AH54" s="267"/>
      <c r="AI54" s="267"/>
      <c r="AJ54" s="76"/>
      <c r="AK54" s="76"/>
      <c r="AL54" s="268"/>
      <c r="AM54" s="22"/>
      <c r="AN54" s="22"/>
      <c r="AO54" s="22"/>
      <c r="AP54" s="22"/>
    </row>
    <row r="55" spans="1:42" ht="15.95" customHeight="1">
      <c r="A55" s="94"/>
      <c r="B55" s="94"/>
      <c r="C55" s="94"/>
      <c r="D55" s="94"/>
      <c r="E55" s="94"/>
      <c r="F55" s="94"/>
      <c r="G55" s="94"/>
      <c r="H55" s="94"/>
      <c r="I55" s="94"/>
      <c r="J55" s="94"/>
      <c r="K55" s="94"/>
      <c r="L55" s="94"/>
      <c r="M55" s="12"/>
      <c r="N55" s="36"/>
      <c r="O55" s="722"/>
      <c r="P55" s="722"/>
      <c r="Q55" s="722"/>
      <c r="R55" s="722"/>
      <c r="S55" s="722"/>
      <c r="T55" s="722"/>
      <c r="U55" s="722"/>
      <c r="V55" s="76"/>
      <c r="W55" s="264"/>
      <c r="X55" s="264"/>
      <c r="Y55" s="264"/>
      <c r="Z55" s="264"/>
      <c r="AA55" s="264"/>
      <c r="AB55" s="264"/>
      <c r="AC55" s="264"/>
      <c r="AD55" s="267"/>
      <c r="AE55" s="267"/>
      <c r="AF55" s="267"/>
      <c r="AG55" s="267"/>
      <c r="AH55" s="267"/>
      <c r="AI55" s="267"/>
      <c r="AJ55" s="76"/>
      <c r="AK55" s="76"/>
      <c r="AL55" s="120"/>
      <c r="AM55" s="120"/>
      <c r="AN55" s="120"/>
      <c r="AO55" s="22"/>
      <c r="AP55" s="22"/>
    </row>
    <row r="56" spans="1:42" ht="15.95" customHeight="1">
      <c r="A56" s="94"/>
      <c r="B56" s="94"/>
      <c r="C56" s="94"/>
      <c r="D56" s="94"/>
      <c r="E56" s="94"/>
      <c r="F56" s="94"/>
      <c r="G56" s="94"/>
      <c r="H56" s="94"/>
      <c r="I56" s="94"/>
      <c r="J56" s="94"/>
      <c r="K56" s="94"/>
      <c r="L56" s="94"/>
      <c r="M56" s="12"/>
      <c r="N56" s="36"/>
      <c r="O56" s="722"/>
      <c r="P56" s="722"/>
      <c r="Q56" s="722"/>
      <c r="R56" s="722"/>
      <c r="S56" s="722"/>
      <c r="T56" s="722"/>
      <c r="U56" s="722"/>
      <c r="V56" s="76"/>
      <c r="W56" s="264"/>
      <c r="X56" s="264"/>
      <c r="Y56" s="264"/>
      <c r="Z56" s="264"/>
      <c r="AA56" s="264"/>
      <c r="AB56" s="264"/>
      <c r="AC56" s="264"/>
      <c r="AD56" s="76"/>
      <c r="AE56" s="76"/>
      <c r="AF56" s="76"/>
      <c r="AG56" s="76"/>
      <c r="AH56" s="76"/>
      <c r="AI56" s="76"/>
      <c r="AJ56" s="76"/>
      <c r="AK56" s="76"/>
      <c r="AL56" s="120"/>
      <c r="AM56" s="120"/>
      <c r="AN56" s="120"/>
      <c r="AO56" s="22"/>
      <c r="AP56" s="22"/>
    </row>
    <row r="57" spans="1:42" ht="15.95" customHeight="1">
      <c r="A57" s="94"/>
      <c r="B57" s="94"/>
      <c r="C57" s="94"/>
      <c r="D57" s="94"/>
      <c r="E57" s="94"/>
      <c r="F57" s="94"/>
      <c r="G57" s="94"/>
      <c r="H57" s="94"/>
      <c r="I57" s="94"/>
      <c r="J57" s="94"/>
      <c r="K57" s="94"/>
      <c r="L57" s="94"/>
      <c r="M57" s="12"/>
      <c r="N57" s="36"/>
      <c r="O57" s="722"/>
      <c r="P57" s="722"/>
      <c r="Q57" s="722"/>
      <c r="R57" s="722"/>
      <c r="S57" s="722"/>
      <c r="T57" s="722"/>
      <c r="U57" s="722"/>
      <c r="V57" s="15"/>
      <c r="W57" s="264"/>
      <c r="X57" s="264"/>
      <c r="Y57" s="264"/>
      <c r="Z57" s="264"/>
      <c r="AA57" s="264"/>
      <c r="AB57" s="264"/>
      <c r="AC57" s="264"/>
      <c r="AD57" s="22"/>
      <c r="AE57" s="22"/>
      <c r="AF57" s="22"/>
      <c r="AG57" s="22"/>
      <c r="AH57" s="266"/>
      <c r="AI57" s="266"/>
      <c r="AJ57" s="266"/>
      <c r="AK57" s="266"/>
      <c r="AL57" s="120"/>
      <c r="AM57" s="120"/>
      <c r="AN57" s="120"/>
      <c r="AO57" s="22"/>
      <c r="AP57" s="22"/>
    </row>
    <row r="58" spans="1:42" ht="15.95" customHeight="1">
      <c r="A58" s="94"/>
      <c r="B58" s="94"/>
      <c r="C58" s="586" t="s">
        <v>151</v>
      </c>
      <c r="D58" s="586"/>
      <c r="E58" s="586"/>
      <c r="F58" s="586"/>
      <c r="G58" s="586"/>
      <c r="H58" s="586"/>
      <c r="I58" s="586"/>
      <c r="J58" s="586"/>
      <c r="K58" s="94"/>
      <c r="L58" s="94"/>
      <c r="M58" s="12"/>
      <c r="N58" s="36"/>
      <c r="O58" s="722"/>
      <c r="P58" s="722"/>
      <c r="Q58" s="722"/>
      <c r="R58" s="722"/>
      <c r="S58" s="722"/>
      <c r="T58" s="722"/>
      <c r="U58" s="722"/>
      <c r="V58" s="264"/>
      <c r="W58" s="264"/>
      <c r="X58" s="264"/>
      <c r="Y58" s="734" t="s">
        <v>212</v>
      </c>
      <c r="Z58" s="734"/>
      <c r="AA58" s="264"/>
      <c r="AB58" s="264"/>
      <c r="AC58" s="264"/>
      <c r="AD58" s="22"/>
      <c r="AE58" s="22"/>
      <c r="AF58" s="22"/>
      <c r="AG58" s="22"/>
      <c r="AH58" s="22"/>
      <c r="AI58" s="22"/>
      <c r="AJ58" s="22"/>
      <c r="AK58" s="22"/>
      <c r="AL58" s="120"/>
      <c r="AM58" s="120"/>
      <c r="AN58" s="120"/>
      <c r="AO58" s="22"/>
      <c r="AP58" s="22"/>
    </row>
    <row r="59" spans="1:42" ht="15.95" customHeight="1">
      <c r="A59" s="94"/>
      <c r="B59" s="94"/>
      <c r="C59" s="586"/>
      <c r="D59" s="586"/>
      <c r="E59" s="586"/>
      <c r="F59" s="586"/>
      <c r="G59" s="586"/>
      <c r="H59" s="586"/>
      <c r="I59" s="586"/>
      <c r="J59" s="586"/>
      <c r="K59" s="94"/>
      <c r="L59" s="94"/>
      <c r="M59" s="12"/>
      <c r="N59" s="36"/>
      <c r="O59" s="36"/>
      <c r="P59" s="36"/>
      <c r="Q59" s="36"/>
      <c r="R59" s="36"/>
      <c r="S59" s="36"/>
      <c r="T59" s="36"/>
      <c r="U59" s="36"/>
      <c r="V59" s="264"/>
      <c r="W59" s="264"/>
      <c r="X59" s="264"/>
      <c r="Y59" s="734"/>
      <c r="Z59" s="734"/>
      <c r="AA59" s="31"/>
      <c r="AB59" s="264"/>
      <c r="AC59" s="264"/>
      <c r="AD59" s="22"/>
      <c r="AE59" s="22"/>
      <c r="AF59" s="22"/>
      <c r="AG59" s="22"/>
      <c r="AH59" s="22"/>
      <c r="AI59" s="22"/>
      <c r="AJ59" s="22"/>
      <c r="AK59" s="22"/>
      <c r="AL59" s="4"/>
      <c r="AM59" s="4"/>
      <c r="AN59" s="253"/>
      <c r="AO59" s="31"/>
      <c r="AP59" s="22"/>
    </row>
    <row r="60" spans="1:42" ht="15.95" customHeight="1">
      <c r="A60" s="94"/>
      <c r="B60" s="94"/>
      <c r="C60" s="586"/>
      <c r="D60" s="586"/>
      <c r="E60" s="586"/>
      <c r="F60" s="586"/>
      <c r="G60" s="586"/>
      <c r="H60" s="586"/>
      <c r="I60" s="586"/>
      <c r="J60" s="586"/>
      <c r="K60" s="94"/>
      <c r="L60" s="94"/>
      <c r="M60" s="12"/>
      <c r="N60" s="36"/>
      <c r="O60" s="104"/>
      <c r="P60" s="110" t="s">
        <v>84</v>
      </c>
      <c r="Q60" s="110" t="s">
        <v>87</v>
      </c>
      <c r="R60" s="110" t="s">
        <v>85</v>
      </c>
      <c r="S60" s="724" t="s">
        <v>198</v>
      </c>
      <c r="T60" s="725"/>
      <c r="U60" s="725"/>
      <c r="V60" s="252"/>
      <c r="W60" s="264" t="s">
        <v>200</v>
      </c>
      <c r="X60" s="249"/>
      <c r="Y60" s="249"/>
      <c r="Z60" s="70"/>
      <c r="AA60" s="31"/>
      <c r="AB60" s="264"/>
      <c r="AC60" s="264"/>
      <c r="AD60" s="22"/>
      <c r="AE60" s="22"/>
      <c r="AF60" s="22"/>
      <c r="AG60" s="22"/>
      <c r="AH60" s="22"/>
      <c r="AI60" s="22"/>
      <c r="AJ60" s="22"/>
      <c r="AK60" s="22"/>
      <c r="AL60" s="22"/>
      <c r="AM60" s="22"/>
      <c r="AN60" s="22"/>
      <c r="AO60" s="70"/>
      <c r="AP60" s="22"/>
    </row>
    <row r="61" spans="1:42" ht="15.95" customHeight="1">
      <c r="A61" s="94"/>
      <c r="B61" s="94"/>
      <c r="C61" s="586"/>
      <c r="D61" s="586"/>
      <c r="E61" s="586"/>
      <c r="F61" s="586"/>
      <c r="G61" s="586"/>
      <c r="H61" s="586"/>
      <c r="I61" s="586"/>
      <c r="J61" s="586"/>
      <c r="K61" s="94"/>
      <c r="L61" s="94"/>
      <c r="M61" s="12"/>
      <c r="N61" s="36"/>
      <c r="O61" s="111" t="s">
        <v>134</v>
      </c>
      <c r="P61" s="112">
        <v>0</v>
      </c>
      <c r="Q61" s="113">
        <v>0</v>
      </c>
      <c r="R61" s="113">
        <v>1121.616251402228</v>
      </c>
      <c r="S61" s="724"/>
      <c r="T61" s="725"/>
      <c r="U61" s="725"/>
      <c r="V61" s="264"/>
      <c r="W61" s="264"/>
      <c r="X61" s="250"/>
      <c r="Y61" s="392">
        <v>2544</v>
      </c>
      <c r="Z61" s="392">
        <v>3430</v>
      </c>
      <c r="AA61" s="77"/>
      <c r="AB61" s="78"/>
      <c r="AC61" s="264"/>
      <c r="AD61" s="22"/>
      <c r="AE61" s="22"/>
      <c r="AF61" s="22"/>
      <c r="AG61" s="22"/>
      <c r="AH61" s="22"/>
      <c r="AI61" s="22"/>
      <c r="AJ61" s="22"/>
      <c r="AK61" s="22"/>
      <c r="AL61" s="22"/>
      <c r="AM61" s="22"/>
      <c r="AN61" s="22"/>
      <c r="AO61" s="31"/>
      <c r="AP61" s="22"/>
    </row>
    <row r="62" spans="1:42" ht="15.95" customHeight="1">
      <c r="A62" s="94"/>
      <c r="B62" s="94"/>
      <c r="C62" s="586"/>
      <c r="D62" s="586"/>
      <c r="E62" s="586"/>
      <c r="F62" s="586"/>
      <c r="G62" s="586"/>
      <c r="H62" s="586"/>
      <c r="I62" s="586"/>
      <c r="J62" s="586"/>
      <c r="K62" s="94"/>
      <c r="L62" s="94"/>
      <c r="M62" s="12"/>
      <c r="N62" s="36"/>
      <c r="O62" s="111" t="s">
        <v>135</v>
      </c>
      <c r="P62" s="112">
        <v>0</v>
      </c>
      <c r="Q62" s="113">
        <v>0</v>
      </c>
      <c r="R62" s="113">
        <v>462.76790646620816</v>
      </c>
      <c r="S62" s="724"/>
      <c r="T62" s="725"/>
      <c r="U62" s="725"/>
      <c r="V62" s="149"/>
      <c r="W62" s="264" t="s">
        <v>201</v>
      </c>
      <c r="X62" s="250"/>
      <c r="Y62" s="392">
        <v>2249.6</v>
      </c>
      <c r="Z62" s="392">
        <v>3062</v>
      </c>
      <c r="AA62" s="77"/>
      <c r="AB62" s="78"/>
      <c r="AC62" s="264"/>
      <c r="AD62" s="22"/>
      <c r="AE62" s="22"/>
      <c r="AF62" s="22"/>
      <c r="AG62" s="22"/>
      <c r="AH62" s="22"/>
      <c r="AI62" s="22"/>
      <c r="AJ62" s="22"/>
      <c r="AK62" s="22"/>
      <c r="AL62" s="22"/>
      <c r="AM62" s="22"/>
      <c r="AN62" s="22"/>
      <c r="AO62" s="31"/>
      <c r="AP62" s="22"/>
    </row>
    <row r="63" spans="1:42" ht="15.95" customHeight="1">
      <c r="A63" s="94"/>
      <c r="B63" s="94"/>
      <c r="C63" s="586"/>
      <c r="D63" s="586"/>
      <c r="E63" s="586"/>
      <c r="F63" s="586"/>
      <c r="G63" s="586"/>
      <c r="H63" s="586"/>
      <c r="I63" s="586"/>
      <c r="J63" s="586"/>
      <c r="K63" s="94"/>
      <c r="L63" s="94"/>
      <c r="M63" s="12"/>
      <c r="N63" s="87"/>
      <c r="O63" s="111" t="s">
        <v>312</v>
      </c>
      <c r="P63" s="112">
        <v>0</v>
      </c>
      <c r="Q63" s="113">
        <v>0</v>
      </c>
      <c r="R63" s="113">
        <v>2005.6686801806941</v>
      </c>
      <c r="S63" s="724"/>
      <c r="T63" s="725"/>
      <c r="U63" s="725"/>
      <c r="V63" s="264"/>
      <c r="W63" s="264"/>
      <c r="X63" s="250"/>
      <c r="Y63" s="392">
        <v>1955.2</v>
      </c>
      <c r="Z63" s="392">
        <v>2694</v>
      </c>
      <c r="AA63" s="77"/>
      <c r="AB63" s="78"/>
      <c r="AC63" s="264"/>
      <c r="AD63" s="22"/>
      <c r="AE63" s="22"/>
      <c r="AF63" s="22"/>
      <c r="AG63" s="22"/>
      <c r="AH63" s="22"/>
      <c r="AI63" s="22"/>
      <c r="AJ63" s="22"/>
      <c r="AK63" s="22"/>
      <c r="AL63" s="22"/>
      <c r="AM63" s="22"/>
      <c r="AN63" s="22"/>
      <c r="AO63" s="22"/>
      <c r="AP63" s="22"/>
    </row>
    <row r="64" spans="1:42" ht="15.95" customHeight="1">
      <c r="A64" s="94"/>
      <c r="B64" s="94"/>
      <c r="C64" s="586"/>
      <c r="D64" s="586"/>
      <c r="E64" s="586"/>
      <c r="F64" s="586"/>
      <c r="G64" s="586"/>
      <c r="H64" s="586"/>
      <c r="I64" s="586"/>
      <c r="J64" s="586"/>
      <c r="K64" s="94"/>
      <c r="L64" s="94"/>
      <c r="M64" s="12"/>
      <c r="N64" s="36"/>
      <c r="O64" s="111" t="s">
        <v>313</v>
      </c>
      <c r="P64" s="112">
        <v>0</v>
      </c>
      <c r="Q64" s="113">
        <v>0</v>
      </c>
      <c r="R64" s="113">
        <v>456.61250371678386</v>
      </c>
      <c r="S64" s="724"/>
      <c r="T64" s="725"/>
      <c r="U64" s="725"/>
      <c r="V64" s="264"/>
      <c r="W64" s="264"/>
      <c r="X64" s="250"/>
      <c r="Y64" s="392">
        <v>1719.6</v>
      </c>
      <c r="Z64" s="392">
        <v>2399.5</v>
      </c>
      <c r="AA64" s="77"/>
      <c r="AB64" s="78"/>
      <c r="AC64" s="264"/>
      <c r="AD64" s="22"/>
      <c r="AE64" s="22"/>
      <c r="AF64" s="22"/>
      <c r="AG64" s="22"/>
      <c r="AH64" s="22"/>
      <c r="AI64" s="22"/>
      <c r="AJ64" s="22"/>
      <c r="AK64" s="22"/>
      <c r="AL64" s="22"/>
      <c r="AM64" s="22"/>
      <c r="AN64" s="22"/>
      <c r="AO64" s="22"/>
      <c r="AP64" s="22"/>
    </row>
    <row r="65" spans="1:42" ht="15.95" customHeight="1">
      <c r="A65" s="94"/>
      <c r="B65" s="94"/>
      <c r="C65" s="586"/>
      <c r="D65" s="586"/>
      <c r="E65" s="586"/>
      <c r="F65" s="586"/>
      <c r="G65" s="586"/>
      <c r="H65" s="586"/>
      <c r="I65" s="586"/>
      <c r="J65" s="586"/>
      <c r="K65" s="94"/>
      <c r="L65" s="94"/>
      <c r="M65" s="12"/>
      <c r="N65" s="36"/>
      <c r="O65" s="111" t="s">
        <v>314</v>
      </c>
      <c r="P65" s="113">
        <v>0</v>
      </c>
      <c r="Q65" s="113">
        <v>0</v>
      </c>
      <c r="R65" s="112">
        <v>599.8017387070671</v>
      </c>
      <c r="S65" s="724"/>
      <c r="T65" s="725"/>
      <c r="U65" s="725"/>
      <c r="V65" s="264"/>
      <c r="W65" s="264"/>
      <c r="X65" s="251"/>
      <c r="Y65" s="392">
        <v>1366.4</v>
      </c>
      <c r="Z65" s="392">
        <v>1958</v>
      </c>
      <c r="AA65" s="264"/>
      <c r="AB65" s="264"/>
      <c r="AC65" s="264"/>
      <c r="AD65" s="22"/>
      <c r="AE65" s="22"/>
      <c r="AF65" s="22"/>
      <c r="AG65" s="22"/>
      <c r="AH65" s="22"/>
      <c r="AI65" s="22"/>
      <c r="AJ65" s="22"/>
      <c r="AK65" s="22"/>
      <c r="AL65" s="22"/>
      <c r="AM65" s="22"/>
      <c r="AN65" s="22"/>
      <c r="AO65" s="22"/>
      <c r="AP65" s="22"/>
    </row>
    <row r="66" spans="1:42" ht="15.95" customHeight="1">
      <c r="A66" s="94"/>
      <c r="B66" s="94"/>
      <c r="C66" s="586"/>
      <c r="D66" s="586"/>
      <c r="E66" s="586"/>
      <c r="F66" s="586"/>
      <c r="G66" s="586"/>
      <c r="H66" s="586"/>
      <c r="I66" s="586"/>
      <c r="J66" s="586"/>
      <c r="K66" s="94"/>
      <c r="L66" s="94"/>
      <c r="M66" s="12"/>
      <c r="N66" s="36"/>
      <c r="O66" s="111" t="s">
        <v>315</v>
      </c>
      <c r="P66" s="113">
        <v>0</v>
      </c>
      <c r="Q66" s="113">
        <v>0</v>
      </c>
      <c r="R66" s="112">
        <v>464.3060908159344</v>
      </c>
      <c r="S66" s="724"/>
      <c r="T66" s="725"/>
      <c r="U66" s="725"/>
      <c r="V66" s="264"/>
      <c r="W66" s="264"/>
      <c r="X66" s="251"/>
      <c r="Y66" s="392">
        <v>1189.8</v>
      </c>
      <c r="Z66" s="392">
        <v>1737.25</v>
      </c>
      <c r="AA66" s="264"/>
      <c r="AB66" s="264"/>
      <c r="AC66" s="264"/>
      <c r="AD66" s="22"/>
      <c r="AE66" s="22"/>
      <c r="AF66" s="22"/>
      <c r="AG66" s="22"/>
      <c r="AH66" s="22"/>
      <c r="AI66" s="22"/>
      <c r="AJ66" s="22"/>
      <c r="AK66" s="22"/>
      <c r="AL66" s="22"/>
      <c r="AM66" s="22"/>
      <c r="AN66" s="22"/>
      <c r="AO66" s="22"/>
      <c r="AP66" s="22"/>
    </row>
    <row r="67" spans="1:42" ht="15.95" customHeight="1">
      <c r="A67" s="94"/>
      <c r="B67" s="94"/>
      <c r="C67" s="586"/>
      <c r="D67" s="586"/>
      <c r="E67" s="586"/>
      <c r="F67" s="586"/>
      <c r="G67" s="586"/>
      <c r="H67" s="586"/>
      <c r="I67" s="586"/>
      <c r="J67" s="586"/>
      <c r="K67" s="94"/>
      <c r="L67" s="94"/>
      <c r="M67" s="12"/>
      <c r="N67" s="36"/>
      <c r="O67" s="111" t="s">
        <v>139</v>
      </c>
      <c r="P67" s="113">
        <v>0</v>
      </c>
      <c r="Q67" s="113">
        <v>0</v>
      </c>
      <c r="R67" s="112" t="e">
        <v>#DIV/0!</v>
      </c>
      <c r="S67" s="724"/>
      <c r="T67" s="725"/>
      <c r="U67" s="725"/>
      <c r="V67" s="264"/>
      <c r="W67" s="264"/>
      <c r="X67" s="251"/>
      <c r="Y67" s="392">
        <v>2544</v>
      </c>
      <c r="Z67" s="392">
        <v>3430</v>
      </c>
      <c r="AA67" s="264"/>
      <c r="AB67" s="264"/>
      <c r="AC67" s="264"/>
      <c r="AD67" s="22"/>
      <c r="AE67" s="22"/>
      <c r="AF67" s="22"/>
      <c r="AG67" s="22"/>
      <c r="AH67" s="22"/>
      <c r="AI67" s="22"/>
      <c r="AJ67" s="22"/>
      <c r="AK67" s="22"/>
      <c r="AL67" s="22"/>
      <c r="AM67" s="22"/>
      <c r="AN67" s="22"/>
      <c r="AO67" s="22"/>
      <c r="AP67" s="22"/>
    </row>
    <row r="68" spans="1:42" ht="15.95" customHeight="1">
      <c r="A68" s="94"/>
      <c r="B68" s="94"/>
      <c r="C68" s="141"/>
      <c r="D68" s="141"/>
      <c r="E68" s="141"/>
      <c r="F68" s="141"/>
      <c r="G68" s="141"/>
      <c r="H68" s="141"/>
      <c r="I68" s="141"/>
      <c r="J68" s="141"/>
      <c r="K68" s="94"/>
      <c r="L68" s="94"/>
      <c r="M68" s="12"/>
      <c r="N68" s="36"/>
      <c r="O68" s="111" t="s">
        <v>140</v>
      </c>
      <c r="P68" s="113">
        <v>0</v>
      </c>
      <c r="Q68" s="113">
        <v>0</v>
      </c>
      <c r="R68" s="112" t="e">
        <v>#DIV/0!</v>
      </c>
      <c r="S68" s="724"/>
      <c r="T68" s="725"/>
      <c r="U68" s="725"/>
      <c r="V68" s="264"/>
      <c r="W68" s="264"/>
      <c r="X68" s="251"/>
      <c r="Y68" s="392">
        <v>2249.6</v>
      </c>
      <c r="Z68" s="392">
        <v>3062</v>
      </c>
      <c r="AA68" s="264"/>
      <c r="AB68" s="264"/>
      <c r="AC68" s="264"/>
      <c r="AD68" s="22"/>
      <c r="AE68" s="22"/>
      <c r="AF68" s="22"/>
      <c r="AG68" s="22"/>
      <c r="AH68" s="22"/>
      <c r="AI68" s="22"/>
      <c r="AJ68" s="22"/>
      <c r="AK68" s="22"/>
      <c r="AL68" s="22"/>
      <c r="AM68" s="22"/>
      <c r="AN68" s="22"/>
      <c r="AO68" s="22"/>
      <c r="AP68" s="22"/>
    </row>
    <row r="69" spans="1:42" ht="15.95" customHeight="1">
      <c r="A69" s="94"/>
      <c r="B69" s="94"/>
      <c r="C69" s="141"/>
      <c r="D69" s="141"/>
      <c r="E69" s="141"/>
      <c r="F69" s="141"/>
      <c r="G69" s="141"/>
      <c r="H69" s="141"/>
      <c r="I69" s="141"/>
      <c r="J69" s="141"/>
      <c r="K69" s="94"/>
      <c r="L69" s="94"/>
      <c r="M69" s="12"/>
      <c r="N69" s="36"/>
      <c r="O69" s="111" t="s">
        <v>141</v>
      </c>
      <c r="P69" s="113">
        <v>0</v>
      </c>
      <c r="Q69" s="113">
        <v>0</v>
      </c>
      <c r="R69" s="112" t="e">
        <v>#DIV/0!</v>
      </c>
      <c r="S69" s="724"/>
      <c r="T69" s="725"/>
      <c r="U69" s="725"/>
      <c r="V69" s="264"/>
      <c r="W69" s="264"/>
      <c r="X69" s="251"/>
      <c r="Y69" s="392">
        <v>3132.8</v>
      </c>
      <c r="Z69" s="392">
        <v>4166</v>
      </c>
      <c r="AA69" s="264"/>
      <c r="AB69" s="264"/>
      <c r="AC69" s="264"/>
      <c r="AD69" s="22"/>
      <c r="AE69" s="22"/>
      <c r="AF69" s="22"/>
      <c r="AG69" s="22"/>
      <c r="AH69" s="22"/>
      <c r="AI69" s="22"/>
      <c r="AJ69" s="22"/>
      <c r="AK69" s="22"/>
      <c r="AL69" s="22"/>
      <c r="AM69" s="22"/>
      <c r="AN69" s="22"/>
      <c r="AO69" s="22"/>
      <c r="AP69" s="22"/>
    </row>
    <row r="70" spans="1:42" ht="15.95" customHeight="1">
      <c r="A70" s="94"/>
      <c r="B70" s="94"/>
      <c r="C70" s="141"/>
      <c r="D70" s="141"/>
      <c r="E70" s="141"/>
      <c r="F70" s="141"/>
      <c r="G70" s="141"/>
      <c r="H70" s="141"/>
      <c r="I70" s="141"/>
      <c r="J70" s="141"/>
      <c r="K70" s="94"/>
      <c r="L70" s="94"/>
      <c r="M70" s="12"/>
      <c r="N70" s="36"/>
      <c r="O70" s="111" t="s">
        <v>142</v>
      </c>
      <c r="P70" s="113">
        <v>0</v>
      </c>
      <c r="Q70" s="113">
        <v>0</v>
      </c>
      <c r="R70" s="112" t="e">
        <v>#DIV/0!</v>
      </c>
      <c r="S70" s="724"/>
      <c r="T70" s="725"/>
      <c r="U70" s="725"/>
      <c r="V70" s="264"/>
      <c r="W70" s="264"/>
      <c r="X70" s="390"/>
      <c r="Y70" s="392">
        <v>2779.6</v>
      </c>
      <c r="Z70" s="392">
        <v>3724.5</v>
      </c>
      <c r="AA70" s="264"/>
      <c r="AB70" s="264"/>
      <c r="AC70" s="264"/>
      <c r="AD70" s="22"/>
      <c r="AE70" s="22"/>
      <c r="AF70" s="22"/>
      <c r="AG70" s="22"/>
      <c r="AH70" s="22"/>
      <c r="AI70" s="22"/>
      <c r="AJ70" s="22"/>
      <c r="AK70" s="22"/>
      <c r="AL70" s="22"/>
      <c r="AM70" s="22"/>
      <c r="AN70" s="22"/>
      <c r="AO70" s="22"/>
      <c r="AP70" s="22"/>
    </row>
    <row r="71" spans="1:42" ht="15.95" customHeight="1">
      <c r="A71" s="94"/>
      <c r="B71" s="94"/>
      <c r="C71" s="141"/>
      <c r="D71" s="141"/>
      <c r="E71" s="141"/>
      <c r="F71" s="141"/>
      <c r="G71" s="141"/>
      <c r="H71" s="141"/>
      <c r="I71" s="141"/>
      <c r="J71" s="141"/>
      <c r="K71" s="94"/>
      <c r="L71" s="94"/>
      <c r="M71" s="12"/>
      <c r="N71" s="36"/>
      <c r="O71" s="111" t="s">
        <v>143</v>
      </c>
      <c r="P71" s="113">
        <v>0</v>
      </c>
      <c r="Q71" s="113">
        <v>0</v>
      </c>
      <c r="R71" s="112" t="e">
        <v>#DIV/0!</v>
      </c>
      <c r="S71" s="724"/>
      <c r="T71" s="725"/>
      <c r="U71" s="725"/>
      <c r="V71" s="264"/>
      <c r="W71" s="264"/>
      <c r="X71" s="390"/>
      <c r="Y71" s="392">
        <v>3721.6</v>
      </c>
      <c r="Z71" s="392">
        <v>4902</v>
      </c>
      <c r="AA71" s="264"/>
      <c r="AB71" s="264"/>
      <c r="AC71" s="264"/>
      <c r="AD71" s="22"/>
      <c r="AE71" s="22"/>
      <c r="AF71" s="22"/>
      <c r="AG71" s="22"/>
      <c r="AH71" s="22"/>
      <c r="AI71" s="22"/>
      <c r="AJ71" s="22"/>
      <c r="AK71" s="22"/>
      <c r="AL71" s="22"/>
      <c r="AM71" s="22"/>
      <c r="AN71" s="22"/>
      <c r="AO71" s="22"/>
      <c r="AP71" s="22"/>
    </row>
    <row r="72" spans="1:42" ht="15.95" customHeight="1">
      <c r="A72" s="94"/>
      <c r="B72" s="94"/>
      <c r="C72" s="94"/>
      <c r="D72" s="94"/>
      <c r="E72" s="94"/>
      <c r="F72" s="94"/>
      <c r="G72" s="94"/>
      <c r="H72" s="94"/>
      <c r="I72" s="94"/>
      <c r="J72" s="94"/>
      <c r="K72" s="94"/>
      <c r="L72" s="94"/>
      <c r="M72" s="12"/>
      <c r="N72" s="36"/>
      <c r="O72" s="111" t="s">
        <v>144</v>
      </c>
      <c r="P72" s="113">
        <v>0</v>
      </c>
      <c r="Q72" s="113">
        <v>0</v>
      </c>
      <c r="R72" s="112" t="e">
        <v>#DIV/0!</v>
      </c>
      <c r="S72" s="724"/>
      <c r="T72" s="725"/>
      <c r="U72" s="725"/>
      <c r="V72" s="264"/>
      <c r="W72" s="2"/>
      <c r="X72" s="390"/>
      <c r="Y72" s="392">
        <v>3309.4</v>
      </c>
      <c r="Z72" s="392">
        <v>4386.75</v>
      </c>
      <c r="AA72" s="264"/>
      <c r="AB72" s="264"/>
      <c r="AC72" s="264"/>
      <c r="AD72" s="267"/>
      <c r="AE72" s="267"/>
      <c r="AF72" s="267"/>
      <c r="AG72" s="267"/>
      <c r="AH72" s="267"/>
      <c r="AI72" s="267"/>
      <c r="AJ72" s="22"/>
      <c r="AK72" s="22"/>
      <c r="AL72" s="4"/>
      <c r="AM72" s="22"/>
      <c r="AN72" s="22"/>
      <c r="AO72" s="22"/>
      <c r="AP72" s="22"/>
    </row>
    <row r="73" spans="1:42" ht="15.95" customHeight="1">
      <c r="A73" s="94"/>
      <c r="B73" s="94"/>
      <c r="C73" s="94"/>
      <c r="D73" s="94"/>
      <c r="E73" s="94"/>
      <c r="F73" s="94"/>
      <c r="G73" s="94"/>
      <c r="H73" s="94"/>
      <c r="I73" s="94"/>
      <c r="J73" s="94"/>
      <c r="K73" s="94"/>
      <c r="L73" s="94"/>
      <c r="M73" s="12"/>
      <c r="N73" s="36"/>
      <c r="O73" s="722" t="s">
        <v>242</v>
      </c>
      <c r="P73" s="722"/>
      <c r="Q73" s="722"/>
      <c r="R73" s="722"/>
      <c r="S73" s="722"/>
      <c r="T73" s="722"/>
      <c r="U73" s="722"/>
      <c r="V73" s="264"/>
      <c r="W73" s="264"/>
      <c r="X73" s="390"/>
      <c r="Y73" s="391"/>
      <c r="Z73" s="264"/>
      <c r="AA73" s="264"/>
      <c r="AB73" s="264"/>
      <c r="AC73" s="264"/>
      <c r="AD73" s="267"/>
      <c r="AE73" s="267"/>
      <c r="AF73" s="267"/>
      <c r="AG73" s="267"/>
      <c r="AH73" s="267"/>
      <c r="AI73" s="267"/>
      <c r="AJ73" s="22"/>
      <c r="AK73" s="22"/>
      <c r="AL73" s="22"/>
      <c r="AM73" s="22"/>
      <c r="AN73" s="22"/>
      <c r="AO73" s="22"/>
      <c r="AP73" s="22"/>
    </row>
    <row r="74" spans="1:42" ht="15.95" customHeight="1">
      <c r="A74" s="94"/>
      <c r="B74" s="94"/>
      <c r="C74" s="94"/>
      <c r="D74" s="94"/>
      <c r="E74" s="94"/>
      <c r="F74" s="94"/>
      <c r="G74" s="94"/>
      <c r="H74" s="94"/>
      <c r="I74" s="94"/>
      <c r="J74" s="94"/>
      <c r="K74" s="94"/>
      <c r="L74" s="94"/>
      <c r="M74" s="12"/>
      <c r="N74" s="36"/>
      <c r="O74" s="722"/>
      <c r="P74" s="722"/>
      <c r="Q74" s="722"/>
      <c r="R74" s="722"/>
      <c r="S74" s="722"/>
      <c r="T74" s="722"/>
      <c r="U74" s="722"/>
      <c r="V74" s="264"/>
      <c r="W74" s="264"/>
      <c r="X74" s="390"/>
      <c r="Y74" s="391"/>
      <c r="Z74" s="264"/>
      <c r="AA74" s="264"/>
      <c r="AB74" s="264"/>
      <c r="AC74" s="264"/>
      <c r="AD74" s="267"/>
      <c r="AE74" s="267"/>
      <c r="AF74" s="267"/>
      <c r="AG74" s="267"/>
      <c r="AH74" s="267"/>
      <c r="AI74" s="267"/>
      <c r="AJ74" s="22"/>
      <c r="AK74" s="22"/>
      <c r="AL74" s="22"/>
      <c r="AM74" s="22"/>
      <c r="AN74" s="22"/>
      <c r="AO74" s="22"/>
      <c r="AP74" s="22"/>
    </row>
    <row r="75" spans="1:42" ht="15.95" customHeight="1">
      <c r="A75" s="94"/>
      <c r="B75" s="94"/>
      <c r="C75" s="94"/>
      <c r="D75" s="94"/>
      <c r="E75" s="94"/>
      <c r="F75" s="94"/>
      <c r="G75" s="94"/>
      <c r="H75" s="94"/>
      <c r="I75" s="94"/>
      <c r="J75" s="94"/>
      <c r="K75" s="94"/>
      <c r="L75" s="94"/>
      <c r="M75" s="12"/>
      <c r="N75" s="36"/>
      <c r="O75" s="722"/>
      <c r="P75" s="722"/>
      <c r="Q75" s="722"/>
      <c r="R75" s="722"/>
      <c r="S75" s="722"/>
      <c r="T75" s="722"/>
      <c r="U75" s="722"/>
      <c r="V75" s="264"/>
      <c r="W75" s="264"/>
      <c r="X75" s="390"/>
      <c r="Y75" s="391"/>
      <c r="Z75" s="264"/>
      <c r="AA75" s="264"/>
      <c r="AB75" s="264"/>
      <c r="AC75" s="264"/>
      <c r="AD75" s="267"/>
      <c r="AE75" s="267"/>
      <c r="AF75" s="267"/>
      <c r="AG75" s="267"/>
      <c r="AH75" s="267"/>
      <c r="AI75" s="267"/>
      <c r="AJ75" s="22"/>
      <c r="AK75" s="22"/>
      <c r="AL75" s="22"/>
      <c r="AM75" s="22"/>
      <c r="AN75" s="22"/>
      <c r="AO75" s="22"/>
      <c r="AP75" s="22"/>
    </row>
    <row r="76" spans="1:42" ht="15.95" customHeight="1">
      <c r="A76" s="94"/>
      <c r="B76" s="94"/>
      <c r="C76" s="94"/>
      <c r="D76" s="94"/>
      <c r="E76" s="94"/>
      <c r="F76" s="94"/>
      <c r="G76" s="94"/>
      <c r="H76" s="94"/>
      <c r="I76" s="94"/>
      <c r="J76" s="94"/>
      <c r="K76" s="94"/>
      <c r="L76" s="94"/>
      <c r="M76" s="12"/>
      <c r="N76" s="36"/>
      <c r="O76" s="722"/>
      <c r="P76" s="722"/>
      <c r="Q76" s="722"/>
      <c r="R76" s="722"/>
      <c r="S76" s="722"/>
      <c r="T76" s="722"/>
      <c r="U76" s="722"/>
      <c r="V76" s="264"/>
      <c r="W76" s="264"/>
      <c r="X76" s="390"/>
      <c r="Y76" s="391"/>
      <c r="Z76" s="264"/>
      <c r="AA76" s="264"/>
      <c r="AB76" s="264"/>
      <c r="AC76" s="264"/>
      <c r="AD76" s="267"/>
      <c r="AE76" s="267"/>
      <c r="AF76" s="267"/>
      <c r="AG76" s="267"/>
      <c r="AH76" s="267"/>
      <c r="AI76" s="267"/>
      <c r="AJ76" s="22"/>
      <c r="AK76" s="22"/>
      <c r="AL76" s="22"/>
      <c r="AM76" s="22"/>
      <c r="AN76" s="22"/>
      <c r="AO76" s="22"/>
      <c r="AP76" s="22"/>
    </row>
    <row r="77" spans="1:42" ht="15.95" customHeight="1">
      <c r="A77" s="94"/>
      <c r="B77" s="94"/>
      <c r="C77" s="94"/>
      <c r="D77" s="94"/>
      <c r="E77" s="94"/>
      <c r="F77" s="94"/>
      <c r="G77" s="94"/>
      <c r="H77" s="94"/>
      <c r="I77" s="94"/>
      <c r="J77" s="94"/>
      <c r="K77" s="94"/>
      <c r="L77" s="94"/>
      <c r="M77" s="12"/>
      <c r="N77" s="36"/>
      <c r="O77" s="722"/>
      <c r="P77" s="722"/>
      <c r="Q77" s="722"/>
      <c r="R77" s="722"/>
      <c r="S77" s="722"/>
      <c r="T77" s="722"/>
      <c r="U77" s="722"/>
      <c r="V77" s="264"/>
      <c r="W77" s="264"/>
      <c r="X77" s="390"/>
      <c r="Y77" s="391"/>
      <c r="Z77" s="264"/>
      <c r="AA77" s="264"/>
      <c r="AB77" s="264"/>
      <c r="AC77" s="264"/>
      <c r="AD77" s="22"/>
      <c r="AE77" s="22"/>
      <c r="AF77" s="22"/>
      <c r="AG77" s="22"/>
      <c r="AH77" s="22"/>
      <c r="AI77" s="22"/>
      <c r="AJ77" s="22"/>
      <c r="AK77" s="22"/>
      <c r="AL77" s="22"/>
      <c r="AM77" s="22"/>
      <c r="AN77" s="22"/>
      <c r="AO77" s="22"/>
      <c r="AP77" s="22"/>
    </row>
    <row r="78" spans="1:42" ht="12.95" customHeight="1">
      <c r="M78" s="22"/>
      <c r="N78" s="265"/>
      <c r="O78" s="265"/>
      <c r="P78" s="265"/>
      <c r="Q78" s="265"/>
      <c r="R78" s="265"/>
      <c r="S78" s="265"/>
      <c r="T78" s="265"/>
      <c r="U78" s="265"/>
      <c r="V78" s="265"/>
      <c r="W78" s="265"/>
      <c r="X78" s="390"/>
      <c r="Y78" s="391"/>
      <c r="AD78" s="22"/>
      <c r="AE78" s="22"/>
      <c r="AF78" s="22"/>
      <c r="AG78" s="22"/>
      <c r="AH78" s="22"/>
      <c r="AI78" s="22"/>
      <c r="AJ78" s="22"/>
      <c r="AK78" s="22"/>
      <c r="AL78" s="22"/>
      <c r="AM78" s="22"/>
      <c r="AN78" s="22"/>
      <c r="AO78" s="22"/>
      <c r="AP78" s="22"/>
    </row>
    <row r="79" spans="1:42" ht="12.95" customHeight="1">
      <c r="M79" s="22"/>
      <c r="N79" s="265"/>
      <c r="O79" s="265"/>
      <c r="P79" s="265"/>
      <c r="Q79" s="265"/>
      <c r="R79" s="265"/>
      <c r="S79" s="265"/>
      <c r="T79" s="265"/>
      <c r="U79" s="265"/>
      <c r="V79" s="265"/>
      <c r="W79" s="265"/>
      <c r="X79" s="390"/>
      <c r="Y79" s="391"/>
      <c r="AD79" s="22"/>
      <c r="AE79" s="22"/>
      <c r="AF79" s="22"/>
      <c r="AG79" s="22"/>
      <c r="AH79" s="22"/>
      <c r="AI79" s="22"/>
      <c r="AJ79" s="22"/>
      <c r="AK79" s="22"/>
      <c r="AL79" s="22"/>
      <c r="AM79" s="22"/>
      <c r="AN79" s="22"/>
      <c r="AO79" s="22"/>
      <c r="AP79" s="22"/>
    </row>
    <row r="80" spans="1:42" ht="12.95" customHeight="1">
      <c r="M80" s="22"/>
      <c r="N80" s="265"/>
      <c r="O80" s="265"/>
      <c r="P80" s="265"/>
      <c r="Q80" s="265"/>
      <c r="R80" s="265"/>
      <c r="S80" s="265"/>
      <c r="T80" s="265"/>
      <c r="U80" s="265"/>
      <c r="V80" s="265"/>
      <c r="W80" s="265"/>
      <c r="X80" s="390"/>
      <c r="Y80" s="391"/>
      <c r="AD80" s="22"/>
      <c r="AE80" s="22"/>
      <c r="AF80" s="22"/>
      <c r="AG80" s="22"/>
      <c r="AH80" s="22"/>
      <c r="AI80" s="22"/>
      <c r="AJ80" s="22"/>
      <c r="AK80" s="22"/>
      <c r="AL80" s="22"/>
      <c r="AM80" s="22"/>
      <c r="AN80" s="22"/>
      <c r="AO80" s="22"/>
      <c r="AP80" s="22"/>
    </row>
    <row r="81" spans="13:42" ht="12.95" customHeight="1">
      <c r="M81" s="22"/>
      <c r="X81" s="390"/>
      <c r="Y81" s="391"/>
      <c r="AD81" s="22"/>
      <c r="AE81" s="22"/>
      <c r="AF81" s="22"/>
      <c r="AG81" s="22"/>
      <c r="AH81" s="22"/>
      <c r="AI81" s="22"/>
      <c r="AJ81" s="22"/>
      <c r="AK81" s="22"/>
      <c r="AL81" s="22"/>
      <c r="AM81" s="22"/>
      <c r="AN81" s="22"/>
      <c r="AO81" s="22"/>
      <c r="AP81" s="22"/>
    </row>
    <row r="82" spans="13:42" ht="12.95" customHeight="1">
      <c r="M82" s="22"/>
      <c r="AD82" s="22"/>
      <c r="AE82" s="22"/>
      <c r="AF82" s="22"/>
      <c r="AG82" s="22"/>
      <c r="AH82" s="22"/>
      <c r="AI82" s="22"/>
      <c r="AJ82" s="22"/>
      <c r="AK82" s="22"/>
      <c r="AL82" s="22"/>
      <c r="AM82" s="22"/>
      <c r="AN82" s="22"/>
      <c r="AO82" s="22"/>
      <c r="AP82" s="22"/>
    </row>
    <row r="83" spans="13:42" ht="12.95" customHeight="1">
      <c r="M83" s="22"/>
      <c r="AD83" s="22"/>
      <c r="AE83" s="22"/>
      <c r="AF83" s="22"/>
      <c r="AG83" s="22"/>
      <c r="AH83" s="22"/>
      <c r="AI83" s="22"/>
      <c r="AJ83" s="22"/>
      <c r="AK83" s="22"/>
      <c r="AL83" s="22"/>
      <c r="AM83" s="22"/>
      <c r="AN83" s="22"/>
      <c r="AO83" s="22"/>
      <c r="AP83" s="22"/>
    </row>
    <row r="84" spans="13:42" ht="12.95" customHeight="1">
      <c r="M84" s="22"/>
    </row>
    <row r="85" spans="13:42" ht="12.95" customHeight="1"/>
    <row r="86" spans="13:42" ht="12.95" customHeight="1"/>
    <row r="87" spans="13:42" ht="12.95" customHeight="1"/>
    <row r="88" spans="13:42" ht="12.95" customHeight="1"/>
    <row r="89" spans="13:42" ht="12.95" customHeight="1"/>
    <row r="90" spans="13:42" ht="12.95" customHeight="1"/>
    <row r="91" spans="13:42" ht="12.95" customHeight="1"/>
    <row r="92" spans="13:42" ht="12.95" customHeight="1"/>
    <row r="93" spans="13:42" ht="12.95" customHeight="1"/>
    <row r="94" spans="13:42" ht="12.95" customHeight="1"/>
    <row r="95" spans="13:42" ht="12.95" customHeight="1"/>
    <row r="96" spans="13:42" ht="12.95" customHeight="1"/>
    <row r="97" ht="12.95" customHeight="1"/>
    <row r="98" ht="12.95" customHeight="1"/>
    <row r="99" ht="12.95" customHeight="1"/>
    <row r="100" ht="12.95" customHeight="1"/>
    <row r="101" ht="12.95" customHeight="1"/>
    <row r="102" ht="12.95" customHeight="1"/>
    <row r="103" ht="12.95" customHeight="1"/>
    <row r="104" ht="12.95" customHeight="1"/>
    <row r="105" ht="12.95" customHeight="1"/>
    <row r="106" ht="12.95" customHeight="1"/>
    <row r="107" ht="12.95" customHeight="1"/>
    <row r="108" ht="12.95" customHeight="1"/>
    <row r="109" ht="12.95" customHeight="1"/>
    <row r="110" ht="12.95" customHeight="1"/>
    <row r="111" ht="12.95" customHeight="1"/>
    <row r="112" ht="12.95" customHeight="1"/>
    <row r="113" ht="12.95" customHeight="1"/>
    <row r="114" ht="12.95" customHeight="1"/>
    <row r="115" ht="12.95" customHeight="1"/>
    <row r="116" ht="12.95" customHeight="1"/>
    <row r="117" ht="12.95" customHeight="1"/>
    <row r="118" ht="12.95" customHeight="1"/>
    <row r="119" ht="12.95" customHeight="1"/>
    <row r="120" ht="12.95" customHeight="1"/>
    <row r="121" ht="12.95" customHeight="1"/>
    <row r="122" ht="12.95" customHeight="1"/>
    <row r="123" ht="12.95" customHeight="1"/>
    <row r="124" ht="12.95" customHeight="1"/>
    <row r="125" ht="12.95" customHeight="1"/>
    <row r="126" ht="12.95" customHeight="1"/>
    <row r="127" ht="12.95" customHeight="1"/>
    <row r="128"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sheetData>
  <mergeCells count="27">
    <mergeCell ref="AB45:AF48"/>
    <mergeCell ref="O73:U77"/>
    <mergeCell ref="N31:U31"/>
    <mergeCell ref="N32:U32"/>
    <mergeCell ref="N33:U33"/>
    <mergeCell ref="N34:U34"/>
    <mergeCell ref="N35:U35"/>
    <mergeCell ref="W37:AA38"/>
    <mergeCell ref="C39:J44"/>
    <mergeCell ref="C47:J54"/>
    <mergeCell ref="B37:L37"/>
    <mergeCell ref="C58:J67"/>
    <mergeCell ref="Y58:Z59"/>
    <mergeCell ref="S39:U53"/>
    <mergeCell ref="O54:U58"/>
    <mergeCell ref="S60:U72"/>
    <mergeCell ref="O2:T2"/>
    <mergeCell ref="N11:U16"/>
    <mergeCell ref="N30:U30"/>
    <mergeCell ref="O36:T36"/>
    <mergeCell ref="N17:U29"/>
    <mergeCell ref="N3:U10"/>
    <mergeCell ref="A2:A36"/>
    <mergeCell ref="M2:M36"/>
    <mergeCell ref="B2:L2"/>
    <mergeCell ref="B36:L36"/>
    <mergeCell ref="B1:L1"/>
  </mergeCells>
  <conditionalFormatting sqref="O71:R72">
    <cfRule type="expression" dxfId="88" priority="11">
      <formula>$O$52="FA5L1 FA5L2-D"</formula>
    </cfRule>
  </conditionalFormatting>
  <conditionalFormatting sqref="O69:R70">
    <cfRule type="expression" dxfId="87" priority="12">
      <formula>$O$50="FA4L1 FA4L2-D"</formula>
    </cfRule>
  </conditionalFormatting>
  <conditionalFormatting sqref="O67:R68">
    <cfRule type="expression" dxfId="86" priority="13">
      <formula>$O$48="FA3L1 FA3L2-D"</formula>
    </cfRule>
  </conditionalFormatting>
  <conditionalFormatting sqref="O65:R66">
    <cfRule type="expression" dxfId="85" priority="14">
      <formula>$O$46="FA2L1 FA2L2-D"</formula>
    </cfRule>
  </conditionalFormatting>
  <conditionalFormatting sqref="O63:R64">
    <cfRule type="expression" dxfId="84" priority="15">
      <formula>$O$44="FA1L1 FA1L2-D"</formula>
    </cfRule>
  </conditionalFormatting>
  <conditionalFormatting sqref="O44:Q45">
    <cfRule type="expression" dxfId="83" priority="10">
      <formula>$O$44="FA1L1 FA1L2-D"</formula>
    </cfRule>
  </conditionalFormatting>
  <conditionalFormatting sqref="O46:Q47">
    <cfRule type="expression" dxfId="82" priority="9">
      <formula>$O$46="FA2L1 FA2L2-D"</formula>
    </cfRule>
  </conditionalFormatting>
  <conditionalFormatting sqref="O48:Q49">
    <cfRule type="expression" dxfId="81" priority="8">
      <formula>$O$48="FA3L1 FA3L2-D"</formula>
    </cfRule>
  </conditionalFormatting>
  <conditionalFormatting sqref="O50:Q51">
    <cfRule type="expression" dxfId="80" priority="7">
      <formula>$O$50="FA4L1 FA4L2-D"</formula>
    </cfRule>
  </conditionalFormatting>
  <conditionalFormatting sqref="O52:Q53">
    <cfRule type="expression" dxfId="79" priority="6">
      <formula>$O$52="FA5L1 FA5L2-D"</formula>
    </cfRule>
  </conditionalFormatting>
  <pageMargins left="1" right="1" top="1" bottom="1"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INSTRUCTIONS</vt:lpstr>
      <vt:lpstr>FIG1</vt:lpstr>
      <vt:lpstr>FIG2</vt:lpstr>
      <vt:lpstr>FIG3</vt:lpstr>
      <vt:lpstr>FIG4</vt:lpstr>
      <vt:lpstr>FIG5</vt:lpstr>
      <vt:lpstr>FIG6</vt:lpstr>
      <vt:lpstr>FIG7</vt:lpstr>
      <vt:lpstr>FIG8</vt:lpstr>
      <vt:lpstr>FIG9</vt:lpstr>
      <vt:lpstr>FIG10</vt:lpstr>
      <vt:lpstr>FIG11</vt:lpstr>
      <vt:lpstr>FIG12</vt:lpstr>
      <vt:lpstr>CONVERSIONS-CONV</vt:lpstr>
      <vt:lpstr>END</vt:lpstr>
      <vt:lpstr>'CONVERSIONS-CONV'!Print_Area</vt:lpstr>
      <vt:lpstr>'FIG1'!Print_Area</vt:lpstr>
      <vt:lpstr>'FIG10'!Print_Area</vt:lpstr>
      <vt:lpstr>'FIG11'!Print_Area</vt:lpstr>
      <vt:lpstr>'FIG12'!Print_Area</vt:lpstr>
      <vt:lpstr>'FIG2'!Print_Area</vt:lpstr>
      <vt:lpstr>'FIG3'!Print_Area</vt:lpstr>
      <vt:lpstr>'FIG4'!Print_Area</vt:lpstr>
      <vt:lpstr>'FIG5'!Print_Area</vt:lpstr>
      <vt:lpstr>'FIG6'!Print_Area</vt:lpstr>
      <vt:lpstr>'FIG8'!Print_Area</vt:lpstr>
      <vt:lpstr>'FIG9'!Print_Area</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F. May</dc:creator>
  <cp:lastModifiedBy>EduAnalytics</cp:lastModifiedBy>
  <cp:lastPrinted>2014-02-10T19:31:55Z</cp:lastPrinted>
  <dcterms:created xsi:type="dcterms:W3CDTF">2012-10-24T23:20:52Z</dcterms:created>
  <dcterms:modified xsi:type="dcterms:W3CDTF">2014-03-17T20:56:00Z</dcterms:modified>
</cp:coreProperties>
</file>